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Беляцкая Н.В\МУНИЦИПАЛЬНЫЕ ЗАДАНИЯ\МУНИЦИПАЛЬНОЕ ЗАДАНИЕ 2023\отчет МЗ 2023 2 полугодие\в департамент экономического развития\"/>
    </mc:Choice>
  </mc:AlternateContent>
  <bookViews>
    <workbookView xWindow="-120" yWindow="-120" windowWidth="29040" windowHeight="16440"/>
  </bookViews>
  <sheets>
    <sheet name="основное образование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8" l="1"/>
  <c r="E45" i="8" l="1"/>
  <c r="I28" i="8" l="1"/>
  <c r="Q41" i="8" l="1"/>
  <c r="Q8" i="8" l="1"/>
  <c r="M58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M7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4" i="8"/>
  <c r="E43" i="8"/>
  <c r="E42" i="8"/>
  <c r="E41" i="8"/>
  <c r="E40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U8" i="8"/>
  <c r="U9" i="8"/>
  <c r="U10" i="8"/>
  <c r="U11" i="8"/>
  <c r="U12" i="8"/>
  <c r="U13" i="8"/>
  <c r="U14" i="8"/>
  <c r="U15" i="8"/>
  <c r="U16" i="8"/>
  <c r="U17" i="8"/>
  <c r="U18" i="8"/>
  <c r="U19" i="8"/>
  <c r="U20" i="8"/>
  <c r="U21" i="8"/>
  <c r="U22" i="8"/>
  <c r="U23" i="8"/>
  <c r="U24" i="8"/>
  <c r="U25" i="8"/>
  <c r="U26" i="8"/>
  <c r="U27" i="8"/>
  <c r="U28" i="8"/>
  <c r="U29" i="8"/>
  <c r="U30" i="8"/>
  <c r="U31" i="8"/>
  <c r="U32" i="8"/>
  <c r="U33" i="8"/>
  <c r="U34" i="8"/>
  <c r="U35" i="8"/>
  <c r="U36" i="8"/>
  <c r="U37" i="8"/>
  <c r="U38" i="8"/>
  <c r="U39" i="8"/>
  <c r="U40" i="8"/>
  <c r="U41" i="8"/>
  <c r="U42" i="8"/>
  <c r="U43" i="8"/>
  <c r="U44" i="8"/>
  <c r="U45" i="8"/>
  <c r="U46" i="8"/>
  <c r="U47" i="8"/>
  <c r="U48" i="8"/>
  <c r="U49" i="8"/>
  <c r="U50" i="8"/>
  <c r="U51" i="8"/>
  <c r="U52" i="8"/>
  <c r="U53" i="8"/>
  <c r="U54" i="8"/>
  <c r="U55" i="8"/>
  <c r="U56" i="8"/>
  <c r="U57" i="8"/>
  <c r="U58" i="8"/>
  <c r="T8" i="8"/>
  <c r="T9" i="8"/>
  <c r="T10" i="8"/>
  <c r="T11" i="8"/>
  <c r="T12" i="8"/>
  <c r="T13" i="8"/>
  <c r="T14" i="8"/>
  <c r="T15" i="8"/>
  <c r="T16" i="8"/>
  <c r="T17" i="8"/>
  <c r="T18" i="8"/>
  <c r="T19" i="8"/>
  <c r="T20" i="8"/>
  <c r="T21" i="8"/>
  <c r="T22" i="8"/>
  <c r="T23" i="8"/>
  <c r="T24" i="8"/>
  <c r="T25" i="8"/>
  <c r="T26" i="8"/>
  <c r="T27" i="8"/>
  <c r="T28" i="8"/>
  <c r="T29" i="8"/>
  <c r="T30" i="8"/>
  <c r="T31" i="8"/>
  <c r="T32" i="8"/>
  <c r="T33" i="8"/>
  <c r="T34" i="8"/>
  <c r="T35" i="8"/>
  <c r="T36" i="8"/>
  <c r="T37" i="8"/>
  <c r="T38" i="8"/>
  <c r="T39" i="8"/>
  <c r="T40" i="8"/>
  <c r="T41" i="8"/>
  <c r="T42" i="8"/>
  <c r="T43" i="8"/>
  <c r="T44" i="8"/>
  <c r="T45" i="8"/>
  <c r="T46" i="8"/>
  <c r="T47" i="8"/>
  <c r="T48" i="8"/>
  <c r="T49" i="8"/>
  <c r="T50" i="8"/>
  <c r="T51" i="8"/>
  <c r="T52" i="8"/>
  <c r="T53" i="8"/>
  <c r="T54" i="8"/>
  <c r="T55" i="8"/>
  <c r="T56" i="8"/>
  <c r="T57" i="8"/>
  <c r="T58" i="8"/>
  <c r="V8" i="8" l="1"/>
  <c r="V9" i="8"/>
  <c r="V10" i="8"/>
  <c r="V11" i="8"/>
  <c r="V12" i="8"/>
  <c r="V13" i="8"/>
  <c r="V15" i="8"/>
  <c r="V16" i="8"/>
  <c r="V17" i="8"/>
  <c r="V18" i="8"/>
  <c r="V19" i="8"/>
  <c r="V20" i="8"/>
  <c r="V21" i="8"/>
  <c r="V22" i="8"/>
  <c r="V23" i="8"/>
  <c r="V24" i="8"/>
  <c r="V25" i="8"/>
  <c r="V26" i="8"/>
  <c r="V27" i="8"/>
  <c r="V28" i="8"/>
  <c r="V29" i="8"/>
  <c r="V30" i="8"/>
  <c r="V31" i="8"/>
  <c r="V32" i="8"/>
  <c r="V33" i="8"/>
  <c r="V34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U7" i="8"/>
  <c r="T7" i="8"/>
  <c r="V7" i="8" l="1"/>
  <c r="C59" i="8"/>
  <c r="P59" i="8" l="1"/>
  <c r="O59" i="8"/>
  <c r="L59" i="8"/>
  <c r="K59" i="8"/>
  <c r="H59" i="8"/>
  <c r="G59" i="8"/>
  <c r="D59" i="8"/>
  <c r="U59" i="8" l="1"/>
  <c r="T59" i="8"/>
  <c r="V59" i="8" l="1"/>
</calcChain>
</file>

<file path=xl/sharedStrings.xml><?xml version="1.0" encoding="utf-8"?>
<sst xmlns="http://schemas.openxmlformats.org/spreadsheetml/2006/main" count="144" uniqueCount="77">
  <si>
    <t>№ п/п</t>
  </si>
  <si>
    <t>Наименование муниципальных учреждений</t>
  </si>
  <si>
    <t>Утвержденное значение показателя № 1</t>
  </si>
  <si>
    <t>А</t>
  </si>
  <si>
    <t>В</t>
  </si>
  <si>
    <t>3=2/1</t>
  </si>
  <si>
    <t>Число обучающихся /Человек</t>
  </si>
  <si>
    <t>ООШ 28</t>
  </si>
  <si>
    <t>гимназия 8</t>
  </si>
  <si>
    <t>Гимназия 10</t>
  </si>
  <si>
    <t xml:space="preserve"> гимназия 12</t>
  </si>
  <si>
    <t>гимназия 44</t>
  </si>
  <si>
    <t>гимназия 6</t>
  </si>
  <si>
    <t>СОШ 1</t>
  </si>
  <si>
    <t>СОШ 2</t>
  </si>
  <si>
    <t>СОШ 3</t>
  </si>
  <si>
    <t>СОШ 4</t>
  </si>
  <si>
    <t>СОШ 7</t>
  </si>
  <si>
    <t>СОШ 9</t>
  </si>
  <si>
    <t>СОШ 11</t>
  </si>
  <si>
    <t>СОШ 14</t>
  </si>
  <si>
    <t>СОШ 15</t>
  </si>
  <si>
    <t>СОШ 16</t>
  </si>
  <si>
    <t>СОШ 17</t>
  </si>
  <si>
    <t>СОШ 18</t>
  </si>
  <si>
    <t>СОШ 19</t>
  </si>
  <si>
    <t>СОШ 20</t>
  </si>
  <si>
    <t>СОШ 22</t>
  </si>
  <si>
    <t>СОШ 24</t>
  </si>
  <si>
    <t>СОШ 27</t>
  </si>
  <si>
    <t>СОШ 29</t>
  </si>
  <si>
    <t>СОШ 30</t>
  </si>
  <si>
    <t>СОШ 33</t>
  </si>
  <si>
    <t>СОШ 34</t>
  </si>
  <si>
    <t>СОШ 36</t>
  </si>
  <si>
    <t>СОШ 37</t>
  </si>
  <si>
    <t>СОШ 38</t>
  </si>
  <si>
    <t>СОШ 40</t>
  </si>
  <si>
    <t>СОШ 41</t>
  </si>
  <si>
    <t>СОШ 42</t>
  </si>
  <si>
    <t>СОШ 43</t>
  </si>
  <si>
    <t>СОШ 45</t>
  </si>
  <si>
    <t>СОШ 46</t>
  </si>
  <si>
    <t>СОШ 47</t>
  </si>
  <si>
    <t>СОШ 48</t>
  </si>
  <si>
    <t>СОШ 50</t>
  </si>
  <si>
    <t>СОШ 51</t>
  </si>
  <si>
    <t>СОШ 53</t>
  </si>
  <si>
    <t>СОШ 55</t>
  </si>
  <si>
    <t>Тверской лицей</t>
  </si>
  <si>
    <t>ЦО 49</t>
  </si>
  <si>
    <t>Итого</t>
  </si>
  <si>
    <t>Фактическое значение показателя, достигнутое в отчетном периоде</t>
  </si>
  <si>
    <t>Отклонение, %</t>
  </si>
  <si>
    <t>Допустимое (возможное) отклонение от установленного показателя, в пределах которого муниципальное задание считается выполненым</t>
  </si>
  <si>
    <t>7=6/5</t>
  </si>
  <si>
    <t>19=18/17</t>
  </si>
  <si>
    <t>23=22/21</t>
  </si>
  <si>
    <t>СОШ 21</t>
  </si>
  <si>
    <t>СОШ 25</t>
  </si>
  <si>
    <t>СОШ 31</t>
  </si>
  <si>
    <t>СОШ 35</t>
  </si>
  <si>
    <t>СОШ 52</t>
  </si>
  <si>
    <t>план всего уч-ся</t>
  </si>
  <si>
    <t>факт всего уч-ся</t>
  </si>
  <si>
    <t>% выполнения</t>
  </si>
  <si>
    <t>выполнено</t>
  </si>
  <si>
    <t xml:space="preserve">Предоставление общедоступного бесплатного начального общего, основного общего, среднего общего образования в общеобразовательных учреждениях </t>
  </si>
  <si>
    <t>СОШ 39</t>
  </si>
  <si>
    <t>оош 3</t>
  </si>
  <si>
    <t>ЦО им. А.Атрощанка</t>
  </si>
  <si>
    <t xml:space="preserve">Реализация основных общеобразовательных программ среднего общего образования
802112О.99.0.ББ11АЮ62001
очно-заочная
</t>
  </si>
  <si>
    <t>Реализация основных общеобразовательных программ среднего общего образования
802112О.99.0.ББ11АЮ58001
очная</t>
  </si>
  <si>
    <t>Реализация основных общеобразовательных программ основного общего образования
802111О.99.0.БА96АЮ58001
очная</t>
  </si>
  <si>
    <t>Реализация основных общеобразовательных программ начального общего образования
801012О.99.0.БА81АЭ92001 
очная</t>
  </si>
  <si>
    <t>Оценка ("выполнено", "не выполнено" согласно пункту 1.5 Порядка проведения мониторинга выполнения показателей муницмпального задания муниципальными учреждениями города Твери)</t>
  </si>
  <si>
    <t xml:space="preserve">Мониторинг показателей объемов и  качества муниципальных услуг(работ) за 2-ое полугодие 2023 года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</si>
</sst>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3" fillId="0" borderId="1" xfId="2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/>
    <xf numFmtId="0" fontId="7" fillId="0" borderId="0" xfId="0" applyFont="1" applyFill="1"/>
    <xf numFmtId="2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2" fontId="7" fillId="0" borderId="0" xfId="0" applyNumberFormat="1" applyFont="1" applyFill="1"/>
    <xf numFmtId="0" fontId="8" fillId="0" borderId="1" xfId="0" applyFont="1" applyFill="1" applyBorder="1"/>
    <xf numFmtId="0" fontId="8" fillId="0" borderId="0" xfId="0" applyFont="1" applyFill="1"/>
    <xf numFmtId="0" fontId="9" fillId="0" borderId="4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0" fontId="4" fillId="0" borderId="3" xfId="2" applyNumberFormat="1" applyFont="1" applyFill="1" applyBorder="1" applyAlignment="1" applyProtection="1">
      <alignment horizontal="left" vertical="center" wrapText="1"/>
      <protection hidden="1"/>
    </xf>
    <xf numFmtId="0" fontId="10" fillId="0" borderId="1" xfId="0" applyFont="1" applyFill="1" applyBorder="1" applyAlignment="1">
      <alignment wrapText="1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/>
    <xf numFmtId="1" fontId="14" fillId="0" borderId="1" xfId="0" applyNumberFormat="1" applyFont="1" applyFill="1" applyBorder="1"/>
    <xf numFmtId="0" fontId="14" fillId="0" borderId="1" xfId="0" applyFont="1" applyFill="1" applyBorder="1"/>
    <xf numFmtId="2" fontId="14" fillId="0" borderId="1" xfId="0" applyNumberFormat="1" applyFont="1" applyFill="1" applyBorder="1"/>
    <xf numFmtId="0" fontId="9" fillId="0" borderId="0" xfId="0" applyFont="1" applyFill="1"/>
    <xf numFmtId="0" fontId="6" fillId="0" borderId="1" xfId="2" applyNumberFormat="1" applyFont="1" applyFill="1" applyBorder="1" applyAlignment="1" applyProtection="1">
      <alignment horizontal="center" vertical="center"/>
      <protection hidden="1"/>
    </xf>
    <xf numFmtId="0" fontId="15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2" fillId="0" borderId="4" xfId="0" applyFont="1" applyFill="1" applyBorder="1" applyAlignment="1">
      <alignment horizontal="left" wrapText="1"/>
    </xf>
    <xf numFmtId="2" fontId="10" fillId="0" borderId="4" xfId="2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0" applyNumberFormat="1" applyFont="1" applyFill="1" applyBorder="1"/>
    <xf numFmtId="2" fontId="14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13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10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>
      <alignment horizontal="center" textRotation="90"/>
    </xf>
    <xf numFmtId="0" fontId="6" fillId="0" borderId="4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2" xfId="2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2" applyNumberFormat="1" applyFont="1" applyFill="1" applyBorder="1" applyAlignment="1" applyProtection="1">
      <alignment horizontal="center" vertical="center"/>
      <protection hidden="1"/>
    </xf>
    <xf numFmtId="0" fontId="6" fillId="0" borderId="1" xfId="2" applyNumberFormat="1" applyFont="1" applyFill="1" applyBorder="1" applyAlignment="1" applyProtection="1">
      <alignment horizontal="center" vertical="center" wrapText="1"/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2" defaultPivotStyle="PivotStyleLight16"/>
  <colors>
    <mruColors>
      <color rgb="FFFFCCCC"/>
      <color rgb="FFFFCCFF"/>
      <color rgb="FFFFFFCC"/>
      <color rgb="FF97FFFF"/>
      <color rgb="FFCCFFCC"/>
      <color rgb="FF2303E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tabSelected="1" topLeftCell="B1" zoomScale="130" zoomScaleNormal="130" workbookViewId="0">
      <pane xSplit="1" ySplit="6" topLeftCell="C7" activePane="bottomRight" state="frozen"/>
      <selection activeCell="B1" sqref="B1"/>
      <selection pane="topRight" activeCell="C1" sqref="C1"/>
      <selection pane="bottomLeft" activeCell="B7" sqref="B7"/>
      <selection pane="bottomRight" activeCell="M14" sqref="M14"/>
    </sheetView>
  </sheetViews>
  <sheetFormatPr defaultRowHeight="15" x14ac:dyDescent="0.25"/>
  <cols>
    <col min="1" max="1" width="5.5703125" style="3" hidden="1" customWidth="1"/>
    <col min="2" max="2" width="11" style="19" customWidth="1"/>
    <col min="3" max="3" width="8" style="3" customWidth="1"/>
    <col min="4" max="4" width="8.28515625" style="3" customWidth="1"/>
    <col min="5" max="5" width="6.140625" style="3" customWidth="1"/>
    <col min="6" max="6" width="6.85546875" style="3" customWidth="1"/>
    <col min="7" max="7" width="7.28515625" style="3" customWidth="1"/>
    <col min="8" max="8" width="10.28515625" style="3" customWidth="1"/>
    <col min="9" max="9" width="6.28515625" style="3" customWidth="1"/>
    <col min="10" max="10" width="6" style="3" customWidth="1"/>
    <col min="11" max="11" width="8.5703125" style="3" customWidth="1"/>
    <col min="12" max="12" width="7.140625" style="3" customWidth="1"/>
    <col min="13" max="13" width="6.7109375" style="5" customWidth="1"/>
    <col min="14" max="14" width="5.85546875" style="3" customWidth="1"/>
    <col min="15" max="15" width="7.7109375" style="3" customWidth="1"/>
    <col min="16" max="16" width="7.5703125" style="3" customWidth="1"/>
    <col min="17" max="17" width="6.85546875" style="3" customWidth="1"/>
    <col min="18" max="18" width="5.5703125" style="3" customWidth="1"/>
    <col min="19" max="19" width="10.85546875" style="3" customWidth="1"/>
    <col min="20" max="16384" width="9.140625" style="3"/>
  </cols>
  <sheetData>
    <row r="1" spans="1:22" ht="14.25" customHeight="1" x14ac:dyDescent="0.25">
      <c r="A1" s="32" t="s">
        <v>76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26.25" customHeight="1" x14ac:dyDescent="0.25">
      <c r="A2" s="11"/>
      <c r="B2" s="33" t="s">
        <v>67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</row>
    <row r="3" spans="1:22" ht="87" customHeight="1" x14ac:dyDescent="0.25">
      <c r="A3" s="41" t="s">
        <v>0</v>
      </c>
      <c r="B3" s="42" t="s">
        <v>1</v>
      </c>
      <c r="C3" s="34" t="s">
        <v>74</v>
      </c>
      <c r="D3" s="35"/>
      <c r="E3" s="35"/>
      <c r="F3" s="36"/>
      <c r="G3" s="34" t="s">
        <v>73</v>
      </c>
      <c r="H3" s="35"/>
      <c r="I3" s="35"/>
      <c r="J3" s="36"/>
      <c r="K3" s="34" t="s">
        <v>72</v>
      </c>
      <c r="L3" s="35"/>
      <c r="M3" s="35"/>
      <c r="N3" s="36"/>
      <c r="O3" s="34" t="s">
        <v>71</v>
      </c>
      <c r="P3" s="35"/>
      <c r="Q3" s="35"/>
      <c r="R3" s="36"/>
      <c r="S3" s="29" t="s">
        <v>75</v>
      </c>
      <c r="T3" s="37" t="s">
        <v>63</v>
      </c>
      <c r="U3" s="37" t="s">
        <v>64</v>
      </c>
      <c r="V3" s="37" t="s">
        <v>65</v>
      </c>
    </row>
    <row r="4" spans="1:22" ht="13.5" customHeight="1" x14ac:dyDescent="0.25">
      <c r="A4" s="41"/>
      <c r="B4" s="42"/>
      <c r="C4" s="38" t="s">
        <v>6</v>
      </c>
      <c r="D4" s="39"/>
      <c r="E4" s="39"/>
      <c r="F4" s="40"/>
      <c r="G4" s="38" t="s">
        <v>6</v>
      </c>
      <c r="H4" s="39"/>
      <c r="I4" s="39"/>
      <c r="J4" s="40"/>
      <c r="K4" s="38" t="s">
        <v>6</v>
      </c>
      <c r="L4" s="39"/>
      <c r="M4" s="39"/>
      <c r="N4" s="40"/>
      <c r="O4" s="38" t="s">
        <v>6</v>
      </c>
      <c r="P4" s="39"/>
      <c r="Q4" s="39"/>
      <c r="R4" s="40"/>
      <c r="S4" s="30"/>
      <c r="T4" s="37"/>
      <c r="U4" s="37"/>
      <c r="V4" s="37"/>
    </row>
    <row r="5" spans="1:22" s="19" customFormat="1" ht="57" customHeight="1" x14ac:dyDescent="0.2">
      <c r="A5" s="41"/>
      <c r="B5" s="42"/>
      <c r="C5" s="28" t="s">
        <v>2</v>
      </c>
      <c r="D5" s="28" t="s">
        <v>52</v>
      </c>
      <c r="E5" s="28" t="s">
        <v>53</v>
      </c>
      <c r="F5" s="28" t="s">
        <v>54</v>
      </c>
      <c r="G5" s="28" t="s">
        <v>2</v>
      </c>
      <c r="H5" s="28" t="s">
        <v>52</v>
      </c>
      <c r="I5" s="28" t="s">
        <v>53</v>
      </c>
      <c r="J5" s="28" t="s">
        <v>54</v>
      </c>
      <c r="K5" s="28" t="s">
        <v>2</v>
      </c>
      <c r="L5" s="28" t="s">
        <v>52</v>
      </c>
      <c r="M5" s="4" t="s">
        <v>53</v>
      </c>
      <c r="N5" s="28" t="s">
        <v>54</v>
      </c>
      <c r="O5" s="28" t="s">
        <v>2</v>
      </c>
      <c r="P5" s="28" t="s">
        <v>52</v>
      </c>
      <c r="Q5" s="28" t="s">
        <v>53</v>
      </c>
      <c r="R5" s="28" t="s">
        <v>54</v>
      </c>
      <c r="S5" s="31"/>
      <c r="T5" s="37"/>
      <c r="U5" s="37"/>
      <c r="V5" s="37"/>
    </row>
    <row r="6" spans="1:22" ht="11.25" customHeight="1" x14ac:dyDescent="0.25">
      <c r="A6" s="1" t="s">
        <v>3</v>
      </c>
      <c r="B6" s="20" t="s">
        <v>4</v>
      </c>
      <c r="C6" s="28">
        <v>1</v>
      </c>
      <c r="D6" s="28">
        <v>2</v>
      </c>
      <c r="E6" s="28" t="s">
        <v>5</v>
      </c>
      <c r="F6" s="28">
        <v>4</v>
      </c>
      <c r="G6" s="28">
        <v>5</v>
      </c>
      <c r="H6" s="28">
        <v>6</v>
      </c>
      <c r="I6" s="28" t="s">
        <v>55</v>
      </c>
      <c r="J6" s="28">
        <v>8</v>
      </c>
      <c r="K6" s="28">
        <v>17</v>
      </c>
      <c r="L6" s="28">
        <v>18</v>
      </c>
      <c r="M6" s="4" t="s">
        <v>56</v>
      </c>
      <c r="N6" s="28">
        <v>20</v>
      </c>
      <c r="O6" s="28">
        <v>21</v>
      </c>
      <c r="P6" s="28">
        <v>22</v>
      </c>
      <c r="Q6" s="28" t="s">
        <v>57</v>
      </c>
      <c r="R6" s="28">
        <v>24</v>
      </c>
      <c r="S6" s="21">
        <v>25</v>
      </c>
      <c r="T6" s="22">
        <v>26</v>
      </c>
      <c r="U6" s="22">
        <v>27</v>
      </c>
      <c r="V6" s="22">
        <v>28</v>
      </c>
    </row>
    <row r="7" spans="1:22" x14ac:dyDescent="0.25">
      <c r="A7" s="2">
        <v>1</v>
      </c>
      <c r="B7" s="8" t="s">
        <v>13</v>
      </c>
      <c r="C7" s="23">
        <v>562</v>
      </c>
      <c r="D7" s="12">
        <v>572</v>
      </c>
      <c r="E7" s="13">
        <f>D7/C7*100-100</f>
        <v>1.779359430604984</v>
      </c>
      <c r="F7" s="14"/>
      <c r="G7" s="23">
        <v>596</v>
      </c>
      <c r="H7" s="12">
        <v>575</v>
      </c>
      <c r="I7" s="13">
        <f>H7/G7*100-100</f>
        <v>-3.5234899328859086</v>
      </c>
      <c r="J7" s="14"/>
      <c r="K7" s="23">
        <v>96</v>
      </c>
      <c r="L7" s="12">
        <v>87</v>
      </c>
      <c r="M7" s="13">
        <f>L7/K7*100-100</f>
        <v>-9.375</v>
      </c>
      <c r="N7" s="15"/>
      <c r="O7" s="12"/>
      <c r="P7" s="12"/>
      <c r="Q7" s="13"/>
      <c r="R7" s="15"/>
      <c r="S7" s="25" t="s">
        <v>66</v>
      </c>
      <c r="T7" s="15">
        <f>C7+G7+K7+O7</f>
        <v>1254</v>
      </c>
      <c r="U7" s="15">
        <f>D7+H7+L7+P7</f>
        <v>1234</v>
      </c>
      <c r="V7" s="26">
        <f>U7/T7*100</f>
        <v>98.40510366826156</v>
      </c>
    </row>
    <row r="8" spans="1:22" x14ac:dyDescent="0.25">
      <c r="A8" s="2">
        <v>8</v>
      </c>
      <c r="B8" s="8" t="s">
        <v>14</v>
      </c>
      <c r="C8" s="23">
        <v>178</v>
      </c>
      <c r="D8" s="12">
        <v>188</v>
      </c>
      <c r="E8" s="13">
        <f t="shared" ref="E8:E58" si="0">D8/C8*100-100</f>
        <v>5.6179775280898809</v>
      </c>
      <c r="F8" s="14"/>
      <c r="G8" s="23">
        <v>218</v>
      </c>
      <c r="H8" s="12">
        <v>274</v>
      </c>
      <c r="I8" s="13">
        <f t="shared" ref="I8:I58" si="1">H8/G8*100-100</f>
        <v>25.688073394495419</v>
      </c>
      <c r="J8" s="14"/>
      <c r="K8" s="23">
        <v>0</v>
      </c>
      <c r="L8" s="12">
        <v>22</v>
      </c>
      <c r="M8" s="13"/>
      <c r="N8" s="15"/>
      <c r="O8" s="12">
        <v>67</v>
      </c>
      <c r="P8" s="12">
        <v>86</v>
      </c>
      <c r="Q8" s="13">
        <f t="shared" ref="Q8:Q41" si="2">P8/O8*100-100</f>
        <v>28.358208955223887</v>
      </c>
      <c r="R8" s="15"/>
      <c r="S8" s="25" t="s">
        <v>66</v>
      </c>
      <c r="T8" s="15">
        <f t="shared" ref="T8:T59" si="3">C8+G8+K8+O8</f>
        <v>463</v>
      </c>
      <c r="U8" s="15">
        <f t="shared" ref="U8:U59" si="4">D8+H8+L8+P8</f>
        <v>570</v>
      </c>
      <c r="V8" s="26">
        <f t="shared" ref="V8:V59" si="5">U8/T8*100</f>
        <v>123.11015118790496</v>
      </c>
    </row>
    <row r="9" spans="1:22" ht="15" customHeight="1" x14ac:dyDescent="0.25">
      <c r="A9" s="2">
        <v>9</v>
      </c>
      <c r="B9" s="8" t="s">
        <v>15</v>
      </c>
      <c r="C9" s="23">
        <v>460</v>
      </c>
      <c r="D9" s="12">
        <v>451</v>
      </c>
      <c r="E9" s="13">
        <f t="shared" si="0"/>
        <v>-1.9565217391304373</v>
      </c>
      <c r="F9" s="14"/>
      <c r="G9" s="23">
        <v>512</v>
      </c>
      <c r="H9" s="12">
        <v>539</v>
      </c>
      <c r="I9" s="13">
        <f t="shared" si="1"/>
        <v>5.2734375</v>
      </c>
      <c r="J9" s="14"/>
      <c r="K9" s="23">
        <v>47</v>
      </c>
      <c r="L9" s="12">
        <v>44</v>
      </c>
      <c r="M9" s="13">
        <f t="shared" ref="M9:M58" si="6">L9/K9*100-100</f>
        <v>-6.3829787234042499</v>
      </c>
      <c r="N9" s="15"/>
      <c r="O9" s="12"/>
      <c r="P9" s="12"/>
      <c r="Q9" s="13"/>
      <c r="R9" s="15"/>
      <c r="S9" s="25" t="s">
        <v>66</v>
      </c>
      <c r="T9" s="15">
        <f t="shared" si="3"/>
        <v>1019</v>
      </c>
      <c r="U9" s="15">
        <f t="shared" si="4"/>
        <v>1034</v>
      </c>
      <c r="V9" s="26">
        <f t="shared" si="5"/>
        <v>101.4720314033366</v>
      </c>
    </row>
    <row r="10" spans="1:22" ht="15" customHeight="1" x14ac:dyDescent="0.25">
      <c r="A10" s="2">
        <v>10</v>
      </c>
      <c r="B10" s="8" t="s">
        <v>16</v>
      </c>
      <c r="C10" s="23">
        <v>497</v>
      </c>
      <c r="D10" s="12">
        <v>522</v>
      </c>
      <c r="E10" s="13">
        <f t="shared" si="0"/>
        <v>5.0301810865191214</v>
      </c>
      <c r="F10" s="14"/>
      <c r="G10" s="23">
        <v>601</v>
      </c>
      <c r="H10" s="12">
        <v>617</v>
      </c>
      <c r="I10" s="13">
        <f t="shared" si="1"/>
        <v>2.6622296173044901</v>
      </c>
      <c r="J10" s="14"/>
      <c r="K10" s="23">
        <v>43</v>
      </c>
      <c r="L10" s="12">
        <v>64</v>
      </c>
      <c r="M10" s="13">
        <f t="shared" si="6"/>
        <v>48.83720930232559</v>
      </c>
      <c r="N10" s="15"/>
      <c r="O10" s="12"/>
      <c r="P10" s="12"/>
      <c r="Q10" s="13"/>
      <c r="R10" s="15"/>
      <c r="S10" s="25" t="s">
        <v>66</v>
      </c>
      <c r="T10" s="15">
        <f t="shared" si="3"/>
        <v>1141</v>
      </c>
      <c r="U10" s="15">
        <f t="shared" si="4"/>
        <v>1203</v>
      </c>
      <c r="V10" s="26">
        <f t="shared" si="5"/>
        <v>105.43382997370728</v>
      </c>
    </row>
    <row r="11" spans="1:22" ht="15" customHeight="1" x14ac:dyDescent="0.25">
      <c r="A11" s="2">
        <v>11</v>
      </c>
      <c r="B11" s="8" t="s">
        <v>12</v>
      </c>
      <c r="C11" s="23">
        <v>258</v>
      </c>
      <c r="D11" s="12">
        <v>266</v>
      </c>
      <c r="E11" s="13">
        <f t="shared" si="0"/>
        <v>3.1007751937984551</v>
      </c>
      <c r="F11" s="14"/>
      <c r="G11" s="23">
        <v>302</v>
      </c>
      <c r="H11" s="12">
        <v>295</v>
      </c>
      <c r="I11" s="13">
        <f t="shared" si="1"/>
        <v>-2.3178807947019919</v>
      </c>
      <c r="J11" s="14"/>
      <c r="K11" s="23">
        <v>90</v>
      </c>
      <c r="L11" s="12">
        <v>90</v>
      </c>
      <c r="M11" s="13">
        <f t="shared" si="6"/>
        <v>0</v>
      </c>
      <c r="N11" s="15"/>
      <c r="O11" s="12"/>
      <c r="P11" s="12"/>
      <c r="Q11" s="13"/>
      <c r="R11" s="15"/>
      <c r="S11" s="25" t="s">
        <v>66</v>
      </c>
      <c r="T11" s="15">
        <f t="shared" si="3"/>
        <v>650</v>
      </c>
      <c r="U11" s="15">
        <f t="shared" si="4"/>
        <v>651</v>
      </c>
      <c r="V11" s="26">
        <f t="shared" si="5"/>
        <v>100.15384615384615</v>
      </c>
    </row>
    <row r="12" spans="1:22" ht="15" customHeight="1" x14ac:dyDescent="0.25">
      <c r="A12" s="2"/>
      <c r="B12" s="8" t="s">
        <v>17</v>
      </c>
      <c r="C12" s="23">
        <v>460</v>
      </c>
      <c r="D12" s="12">
        <v>465</v>
      </c>
      <c r="E12" s="13">
        <f t="shared" si="0"/>
        <v>1.0869565217391397</v>
      </c>
      <c r="F12" s="14"/>
      <c r="G12" s="23">
        <v>549</v>
      </c>
      <c r="H12" s="12">
        <v>564</v>
      </c>
      <c r="I12" s="13">
        <f t="shared" si="1"/>
        <v>2.7322404371584668</v>
      </c>
      <c r="J12" s="14"/>
      <c r="K12" s="23">
        <v>74</v>
      </c>
      <c r="L12" s="12">
        <v>58</v>
      </c>
      <c r="M12" s="13">
        <f t="shared" si="6"/>
        <v>-21.621621621621628</v>
      </c>
      <c r="N12" s="15"/>
      <c r="O12" s="12"/>
      <c r="P12" s="12"/>
      <c r="Q12" s="13"/>
      <c r="R12" s="15"/>
      <c r="S12" s="25" t="s">
        <v>66</v>
      </c>
      <c r="T12" s="15">
        <f t="shared" si="3"/>
        <v>1083</v>
      </c>
      <c r="U12" s="15">
        <f t="shared" si="4"/>
        <v>1087</v>
      </c>
      <c r="V12" s="26">
        <f t="shared" si="5"/>
        <v>100.36934441366574</v>
      </c>
    </row>
    <row r="13" spans="1:22" ht="15" customHeight="1" x14ac:dyDescent="0.25">
      <c r="A13" s="2">
        <v>13</v>
      </c>
      <c r="B13" s="8" t="s">
        <v>8</v>
      </c>
      <c r="C13" s="23">
        <v>375</v>
      </c>
      <c r="D13" s="12">
        <v>420</v>
      </c>
      <c r="E13" s="13">
        <f t="shared" si="0"/>
        <v>12.000000000000014</v>
      </c>
      <c r="F13" s="14"/>
      <c r="G13" s="23">
        <v>443</v>
      </c>
      <c r="H13" s="12">
        <v>440</v>
      </c>
      <c r="I13" s="13">
        <f t="shared" si="1"/>
        <v>-0.67720090293454405</v>
      </c>
      <c r="J13" s="14"/>
      <c r="K13" s="23">
        <v>158</v>
      </c>
      <c r="L13" s="12">
        <v>152</v>
      </c>
      <c r="M13" s="13">
        <f t="shared" si="6"/>
        <v>-3.7974683544303787</v>
      </c>
      <c r="N13" s="15"/>
      <c r="O13" s="12"/>
      <c r="P13" s="12"/>
      <c r="Q13" s="13"/>
      <c r="R13" s="15"/>
      <c r="S13" s="25" t="s">
        <v>66</v>
      </c>
      <c r="T13" s="15">
        <f t="shared" si="3"/>
        <v>976</v>
      </c>
      <c r="U13" s="15">
        <f t="shared" si="4"/>
        <v>1012</v>
      </c>
      <c r="V13" s="26">
        <f t="shared" si="5"/>
        <v>103.68852459016394</v>
      </c>
    </row>
    <row r="14" spans="1:22" ht="15" customHeight="1" x14ac:dyDescent="0.25">
      <c r="A14" s="2"/>
      <c r="B14" s="8" t="s">
        <v>18</v>
      </c>
      <c r="C14" s="23">
        <v>233</v>
      </c>
      <c r="D14" s="12">
        <v>205</v>
      </c>
      <c r="E14" s="13">
        <f t="shared" si="0"/>
        <v>-12.017167381974247</v>
      </c>
      <c r="F14" s="14"/>
      <c r="G14" s="23">
        <v>312</v>
      </c>
      <c r="H14" s="12">
        <v>278</v>
      </c>
      <c r="I14" s="13">
        <f t="shared" si="1"/>
        <v>-10.897435897435898</v>
      </c>
      <c r="J14" s="14"/>
      <c r="K14" s="23">
        <v>34</v>
      </c>
      <c r="L14" s="12">
        <v>36</v>
      </c>
      <c r="M14" s="13">
        <f t="shared" si="6"/>
        <v>5.8823529411764781</v>
      </c>
      <c r="N14" s="15"/>
      <c r="O14" s="12"/>
      <c r="P14" s="12"/>
      <c r="Q14" s="13"/>
      <c r="R14" s="15"/>
      <c r="S14" s="25" t="s">
        <v>66</v>
      </c>
      <c r="T14" s="15">
        <f t="shared" si="3"/>
        <v>579</v>
      </c>
      <c r="U14" s="15">
        <f t="shared" si="4"/>
        <v>519</v>
      </c>
      <c r="V14" s="26">
        <v>90</v>
      </c>
    </row>
    <row r="15" spans="1:22" ht="15" customHeight="1" x14ac:dyDescent="0.25">
      <c r="A15" s="2">
        <v>14</v>
      </c>
      <c r="B15" s="8" t="s">
        <v>9</v>
      </c>
      <c r="C15" s="23">
        <v>302</v>
      </c>
      <c r="D15" s="12">
        <v>302</v>
      </c>
      <c r="E15" s="13">
        <f t="shared" si="0"/>
        <v>0</v>
      </c>
      <c r="F15" s="14"/>
      <c r="G15" s="23">
        <v>359</v>
      </c>
      <c r="H15" s="12">
        <v>337</v>
      </c>
      <c r="I15" s="13">
        <f t="shared" si="1"/>
        <v>-6.1281337047353759</v>
      </c>
      <c r="J15" s="14"/>
      <c r="K15" s="23">
        <v>112</v>
      </c>
      <c r="L15" s="12">
        <v>115</v>
      </c>
      <c r="M15" s="13">
        <f t="shared" si="6"/>
        <v>2.6785714285714164</v>
      </c>
      <c r="N15" s="15"/>
      <c r="O15" s="12"/>
      <c r="P15" s="12"/>
      <c r="Q15" s="13"/>
      <c r="R15" s="15"/>
      <c r="S15" s="25" t="s">
        <v>66</v>
      </c>
      <c r="T15" s="15">
        <f t="shared" si="3"/>
        <v>773</v>
      </c>
      <c r="U15" s="15">
        <f t="shared" si="4"/>
        <v>754</v>
      </c>
      <c r="V15" s="26">
        <f t="shared" si="5"/>
        <v>97.542043984476066</v>
      </c>
    </row>
    <row r="16" spans="1:22" ht="15" customHeight="1" x14ac:dyDescent="0.25">
      <c r="A16" s="2"/>
      <c r="B16" s="8" t="s">
        <v>19</v>
      </c>
      <c r="C16" s="23">
        <v>233</v>
      </c>
      <c r="D16" s="12">
        <v>226</v>
      </c>
      <c r="E16" s="13">
        <f t="shared" si="0"/>
        <v>-3.0042918454935688</v>
      </c>
      <c r="F16" s="14"/>
      <c r="G16" s="23">
        <v>297</v>
      </c>
      <c r="H16" s="12">
        <v>298</v>
      </c>
      <c r="I16" s="13">
        <f t="shared" si="1"/>
        <v>0.33670033670034627</v>
      </c>
      <c r="J16" s="14"/>
      <c r="K16" s="23">
        <v>43</v>
      </c>
      <c r="L16" s="12">
        <v>43</v>
      </c>
      <c r="M16" s="13">
        <f t="shared" si="6"/>
        <v>0</v>
      </c>
      <c r="N16" s="15"/>
      <c r="O16" s="12"/>
      <c r="P16" s="12"/>
      <c r="Q16" s="13"/>
      <c r="R16" s="15"/>
      <c r="S16" s="25" t="s">
        <v>66</v>
      </c>
      <c r="T16" s="15">
        <f t="shared" si="3"/>
        <v>573</v>
      </c>
      <c r="U16" s="15">
        <f t="shared" si="4"/>
        <v>567</v>
      </c>
      <c r="V16" s="26">
        <f t="shared" si="5"/>
        <v>98.952879581151834</v>
      </c>
    </row>
    <row r="17" spans="1:22" ht="15" customHeight="1" x14ac:dyDescent="0.25">
      <c r="A17" s="2">
        <v>15</v>
      </c>
      <c r="B17" s="8" t="s">
        <v>10</v>
      </c>
      <c r="C17" s="23">
        <v>776</v>
      </c>
      <c r="D17" s="12">
        <v>745</v>
      </c>
      <c r="E17" s="13">
        <f t="shared" si="0"/>
        <v>-3.9948453608247405</v>
      </c>
      <c r="F17" s="14"/>
      <c r="G17" s="23">
        <v>841</v>
      </c>
      <c r="H17" s="12">
        <v>860</v>
      </c>
      <c r="I17" s="13">
        <f t="shared" si="1"/>
        <v>2.2592152199762268</v>
      </c>
      <c r="J17" s="14"/>
      <c r="K17" s="23">
        <v>225</v>
      </c>
      <c r="L17" s="12">
        <v>236</v>
      </c>
      <c r="M17" s="13">
        <f t="shared" si="6"/>
        <v>4.8888888888888999</v>
      </c>
      <c r="N17" s="15"/>
      <c r="O17" s="12"/>
      <c r="P17" s="12"/>
      <c r="Q17" s="13"/>
      <c r="R17" s="15"/>
      <c r="S17" s="25" t="s">
        <v>66</v>
      </c>
      <c r="T17" s="15">
        <f t="shared" si="3"/>
        <v>1842</v>
      </c>
      <c r="U17" s="15">
        <f t="shared" si="4"/>
        <v>1841</v>
      </c>
      <c r="V17" s="26">
        <f t="shared" si="5"/>
        <v>99.945711183496201</v>
      </c>
    </row>
    <row r="18" spans="1:22" ht="15" customHeight="1" x14ac:dyDescent="0.25">
      <c r="A18" s="2"/>
      <c r="B18" s="8" t="s">
        <v>20</v>
      </c>
      <c r="C18" s="23">
        <v>558</v>
      </c>
      <c r="D18" s="12">
        <v>543</v>
      </c>
      <c r="E18" s="13">
        <f t="shared" si="0"/>
        <v>-2.6881720430107521</v>
      </c>
      <c r="F18" s="14"/>
      <c r="G18" s="23">
        <v>615</v>
      </c>
      <c r="H18" s="12">
        <v>622</v>
      </c>
      <c r="I18" s="13">
        <f t="shared" si="1"/>
        <v>1.1382113821138233</v>
      </c>
      <c r="J18" s="14"/>
      <c r="K18" s="23">
        <v>101</v>
      </c>
      <c r="L18" s="12">
        <v>107</v>
      </c>
      <c r="M18" s="13">
        <f t="shared" si="6"/>
        <v>5.940594059405953</v>
      </c>
      <c r="N18" s="15"/>
      <c r="O18" s="12"/>
      <c r="P18" s="12"/>
      <c r="Q18" s="13"/>
      <c r="R18" s="15"/>
      <c r="S18" s="25" t="s">
        <v>66</v>
      </c>
      <c r="T18" s="15">
        <f t="shared" si="3"/>
        <v>1274</v>
      </c>
      <c r="U18" s="15">
        <f t="shared" si="4"/>
        <v>1272</v>
      </c>
      <c r="V18" s="26">
        <f t="shared" si="5"/>
        <v>99.843014128728413</v>
      </c>
    </row>
    <row r="19" spans="1:22" ht="14.25" customHeight="1" x14ac:dyDescent="0.25">
      <c r="A19" s="2">
        <v>16</v>
      </c>
      <c r="B19" s="8" t="s">
        <v>21</v>
      </c>
      <c r="C19" s="23">
        <v>531</v>
      </c>
      <c r="D19" s="12">
        <v>556</v>
      </c>
      <c r="E19" s="13">
        <f t="shared" si="0"/>
        <v>4.7080979284369135</v>
      </c>
      <c r="F19" s="14"/>
      <c r="G19" s="23">
        <v>603</v>
      </c>
      <c r="H19" s="12">
        <v>628</v>
      </c>
      <c r="I19" s="13">
        <f t="shared" si="1"/>
        <v>4.1459369817578704</v>
      </c>
      <c r="J19" s="14"/>
      <c r="K19" s="23">
        <v>104</v>
      </c>
      <c r="L19" s="12">
        <v>87</v>
      </c>
      <c r="M19" s="13">
        <f t="shared" si="6"/>
        <v>-16.34615384615384</v>
      </c>
      <c r="N19" s="15"/>
      <c r="O19" s="12"/>
      <c r="P19" s="12"/>
      <c r="Q19" s="13"/>
      <c r="R19" s="15"/>
      <c r="S19" s="25" t="s">
        <v>66</v>
      </c>
      <c r="T19" s="15">
        <f t="shared" si="3"/>
        <v>1238</v>
      </c>
      <c r="U19" s="15">
        <f t="shared" si="4"/>
        <v>1271</v>
      </c>
      <c r="V19" s="26">
        <f t="shared" si="5"/>
        <v>102.66558966074312</v>
      </c>
    </row>
    <row r="20" spans="1:22" ht="15" customHeight="1" x14ac:dyDescent="0.25">
      <c r="A20" s="2">
        <v>17</v>
      </c>
      <c r="B20" s="8" t="s">
        <v>22</v>
      </c>
      <c r="C20" s="23">
        <v>155</v>
      </c>
      <c r="D20" s="12">
        <v>157</v>
      </c>
      <c r="E20" s="13">
        <f t="shared" si="0"/>
        <v>1.2903225806451672</v>
      </c>
      <c r="F20" s="14"/>
      <c r="G20" s="23">
        <v>192</v>
      </c>
      <c r="H20" s="12">
        <v>220</v>
      </c>
      <c r="I20" s="13">
        <f t="shared" si="1"/>
        <v>14.583333333333329</v>
      </c>
      <c r="J20" s="14"/>
      <c r="K20" s="23">
        <v>48</v>
      </c>
      <c r="L20" s="12">
        <v>43</v>
      </c>
      <c r="M20" s="13">
        <f t="shared" si="6"/>
        <v>-10.416666666666657</v>
      </c>
      <c r="N20" s="15"/>
      <c r="O20" s="12"/>
      <c r="P20" s="12"/>
      <c r="Q20" s="13"/>
      <c r="R20" s="15"/>
      <c r="S20" s="25" t="s">
        <v>66</v>
      </c>
      <c r="T20" s="15">
        <f t="shared" si="3"/>
        <v>395</v>
      </c>
      <c r="U20" s="15">
        <f t="shared" si="4"/>
        <v>420</v>
      </c>
      <c r="V20" s="26">
        <f t="shared" si="5"/>
        <v>106.32911392405062</v>
      </c>
    </row>
    <row r="21" spans="1:22" ht="15" customHeight="1" x14ac:dyDescent="0.25">
      <c r="A21" s="2">
        <v>18</v>
      </c>
      <c r="B21" s="8" t="s">
        <v>23</v>
      </c>
      <c r="C21" s="23">
        <v>667</v>
      </c>
      <c r="D21" s="12">
        <v>638</v>
      </c>
      <c r="E21" s="13">
        <f t="shared" si="0"/>
        <v>-4.3478260869565162</v>
      </c>
      <c r="F21" s="14"/>
      <c r="G21" s="23">
        <v>721</v>
      </c>
      <c r="H21" s="12">
        <v>715</v>
      </c>
      <c r="I21" s="13">
        <f t="shared" si="1"/>
        <v>-0.8321775312066535</v>
      </c>
      <c r="J21" s="14"/>
      <c r="K21" s="23">
        <v>126</v>
      </c>
      <c r="L21" s="12">
        <v>136</v>
      </c>
      <c r="M21" s="13">
        <f t="shared" si="6"/>
        <v>7.9365079365079367</v>
      </c>
      <c r="N21" s="15"/>
      <c r="O21" s="12"/>
      <c r="P21" s="12"/>
      <c r="Q21" s="13"/>
      <c r="R21" s="15"/>
      <c r="S21" s="25" t="s">
        <v>66</v>
      </c>
      <c r="T21" s="15">
        <f t="shared" si="3"/>
        <v>1514</v>
      </c>
      <c r="U21" s="15">
        <f t="shared" si="4"/>
        <v>1489</v>
      </c>
      <c r="V21" s="26">
        <f t="shared" si="5"/>
        <v>98.348745046235138</v>
      </c>
    </row>
    <row r="22" spans="1:22" ht="15" customHeight="1" x14ac:dyDescent="0.25">
      <c r="A22" s="2">
        <v>19</v>
      </c>
      <c r="B22" s="8" t="s">
        <v>24</v>
      </c>
      <c r="C22" s="23">
        <v>430</v>
      </c>
      <c r="D22" s="12">
        <v>426</v>
      </c>
      <c r="E22" s="13">
        <f t="shared" si="0"/>
        <v>-0.93023255813953654</v>
      </c>
      <c r="F22" s="14"/>
      <c r="G22" s="23">
        <v>408</v>
      </c>
      <c r="H22" s="12">
        <v>409</v>
      </c>
      <c r="I22" s="13">
        <f t="shared" si="1"/>
        <v>0.24509803921569073</v>
      </c>
      <c r="J22" s="14"/>
      <c r="K22" s="23">
        <v>88</v>
      </c>
      <c r="L22" s="12">
        <v>70</v>
      </c>
      <c r="M22" s="13">
        <f t="shared" si="6"/>
        <v>-20.454545454545453</v>
      </c>
      <c r="N22" s="15"/>
      <c r="O22" s="12"/>
      <c r="P22" s="12"/>
      <c r="Q22" s="13"/>
      <c r="R22" s="15"/>
      <c r="S22" s="25" t="s">
        <v>66</v>
      </c>
      <c r="T22" s="15">
        <f t="shared" si="3"/>
        <v>926</v>
      </c>
      <c r="U22" s="15">
        <f t="shared" si="4"/>
        <v>905</v>
      </c>
      <c r="V22" s="26">
        <f t="shared" si="5"/>
        <v>97.732181425485962</v>
      </c>
    </row>
    <row r="23" spans="1:22" ht="15" customHeight="1" x14ac:dyDescent="0.25">
      <c r="A23" s="2">
        <v>20</v>
      </c>
      <c r="B23" s="8" t="s">
        <v>25</v>
      </c>
      <c r="C23" s="23">
        <v>374</v>
      </c>
      <c r="D23" s="12">
        <v>358</v>
      </c>
      <c r="E23" s="13">
        <f t="shared" si="0"/>
        <v>-4.2780748663101491</v>
      </c>
      <c r="F23" s="14"/>
      <c r="G23" s="23">
        <v>383</v>
      </c>
      <c r="H23" s="12">
        <v>398</v>
      </c>
      <c r="I23" s="13">
        <f t="shared" si="1"/>
        <v>3.9164490861618901</v>
      </c>
      <c r="J23" s="14"/>
      <c r="K23" s="23">
        <v>52</v>
      </c>
      <c r="L23" s="12">
        <v>49</v>
      </c>
      <c r="M23" s="13">
        <f t="shared" si="6"/>
        <v>-5.7692307692307736</v>
      </c>
      <c r="N23" s="15"/>
      <c r="O23" s="12"/>
      <c r="P23" s="12"/>
      <c r="Q23" s="13"/>
      <c r="R23" s="15"/>
      <c r="S23" s="25" t="s">
        <v>66</v>
      </c>
      <c r="T23" s="15">
        <f t="shared" si="3"/>
        <v>809</v>
      </c>
      <c r="U23" s="15">
        <f t="shared" si="4"/>
        <v>805</v>
      </c>
      <c r="V23" s="26">
        <f t="shared" si="5"/>
        <v>99.505562422744134</v>
      </c>
    </row>
    <row r="24" spans="1:22" ht="15" customHeight="1" x14ac:dyDescent="0.25">
      <c r="A24" s="2">
        <v>21</v>
      </c>
      <c r="B24" s="8" t="s">
        <v>26</v>
      </c>
      <c r="C24" s="23">
        <v>518</v>
      </c>
      <c r="D24" s="12">
        <v>494</v>
      </c>
      <c r="E24" s="13">
        <f t="shared" si="0"/>
        <v>-4.6332046332046417</v>
      </c>
      <c r="F24" s="14"/>
      <c r="G24" s="23">
        <v>450</v>
      </c>
      <c r="H24" s="12">
        <v>477</v>
      </c>
      <c r="I24" s="13">
        <f t="shared" si="1"/>
        <v>6</v>
      </c>
      <c r="J24" s="14"/>
      <c r="K24" s="23">
        <v>70</v>
      </c>
      <c r="L24" s="12">
        <v>56</v>
      </c>
      <c r="M24" s="13">
        <f t="shared" si="6"/>
        <v>-20</v>
      </c>
      <c r="N24" s="15"/>
      <c r="O24" s="12"/>
      <c r="P24" s="12"/>
      <c r="Q24" s="13"/>
      <c r="R24" s="15"/>
      <c r="S24" s="25" t="s">
        <v>66</v>
      </c>
      <c r="T24" s="15">
        <f t="shared" si="3"/>
        <v>1038</v>
      </c>
      <c r="U24" s="15">
        <f t="shared" si="4"/>
        <v>1027</v>
      </c>
      <c r="V24" s="26">
        <f t="shared" si="5"/>
        <v>98.940269749518308</v>
      </c>
    </row>
    <row r="25" spans="1:22" ht="15" customHeight="1" x14ac:dyDescent="0.25">
      <c r="A25" s="2">
        <v>22</v>
      </c>
      <c r="B25" s="8" t="s">
        <v>58</v>
      </c>
      <c r="C25" s="23">
        <v>481</v>
      </c>
      <c r="D25" s="12">
        <v>479</v>
      </c>
      <c r="E25" s="13">
        <f t="shared" si="0"/>
        <v>-0.41580041580041893</v>
      </c>
      <c r="F25" s="14"/>
      <c r="G25" s="23">
        <v>603</v>
      </c>
      <c r="H25" s="12">
        <v>591</v>
      </c>
      <c r="I25" s="13">
        <f t="shared" si="1"/>
        <v>-1.990049751243788</v>
      </c>
      <c r="J25" s="14"/>
      <c r="K25" s="23">
        <v>104</v>
      </c>
      <c r="L25" s="12">
        <v>104</v>
      </c>
      <c r="M25" s="13">
        <f t="shared" si="6"/>
        <v>0</v>
      </c>
      <c r="N25" s="15"/>
      <c r="O25" s="12"/>
      <c r="P25" s="12"/>
      <c r="Q25" s="13"/>
      <c r="R25" s="15"/>
      <c r="S25" s="25" t="s">
        <v>66</v>
      </c>
      <c r="T25" s="15">
        <f t="shared" si="3"/>
        <v>1188</v>
      </c>
      <c r="U25" s="15">
        <f t="shared" si="4"/>
        <v>1174</v>
      </c>
      <c r="V25" s="26">
        <f t="shared" si="5"/>
        <v>98.821548821548816</v>
      </c>
    </row>
    <row r="26" spans="1:22" ht="15" customHeight="1" x14ac:dyDescent="0.25">
      <c r="A26" s="2">
        <v>23</v>
      </c>
      <c r="B26" s="8" t="s">
        <v>27</v>
      </c>
      <c r="C26" s="23">
        <v>392</v>
      </c>
      <c r="D26" s="12">
        <v>401</v>
      </c>
      <c r="E26" s="13">
        <f t="shared" si="0"/>
        <v>2.2959183673469568</v>
      </c>
      <c r="F26" s="14"/>
      <c r="G26" s="23">
        <v>462</v>
      </c>
      <c r="H26" s="12">
        <v>472</v>
      </c>
      <c r="I26" s="13">
        <f t="shared" si="1"/>
        <v>2.1645021645021671</v>
      </c>
      <c r="J26" s="14"/>
      <c r="K26" s="23">
        <v>64</v>
      </c>
      <c r="L26" s="12">
        <v>84</v>
      </c>
      <c r="M26" s="13">
        <f t="shared" si="6"/>
        <v>31.25</v>
      </c>
      <c r="N26" s="15"/>
      <c r="O26" s="12"/>
      <c r="P26" s="12"/>
      <c r="Q26" s="13"/>
      <c r="R26" s="15"/>
      <c r="S26" s="25" t="s">
        <v>66</v>
      </c>
      <c r="T26" s="15">
        <f t="shared" si="3"/>
        <v>918</v>
      </c>
      <c r="U26" s="15">
        <f t="shared" si="4"/>
        <v>957</v>
      </c>
      <c r="V26" s="26">
        <f t="shared" si="5"/>
        <v>104.2483660130719</v>
      </c>
    </row>
    <row r="27" spans="1:22" ht="15" customHeight="1" x14ac:dyDescent="0.25">
      <c r="A27" s="2">
        <v>24</v>
      </c>
      <c r="B27" s="10" t="s">
        <v>28</v>
      </c>
      <c r="C27" s="23">
        <v>172</v>
      </c>
      <c r="D27" s="12">
        <v>152</v>
      </c>
      <c r="E27" s="13">
        <f t="shared" si="0"/>
        <v>-11.627906976744185</v>
      </c>
      <c r="F27" s="14"/>
      <c r="G27" s="23">
        <v>216</v>
      </c>
      <c r="H27" s="12">
        <v>215</v>
      </c>
      <c r="I27" s="13">
        <f t="shared" si="1"/>
        <v>-0.46296296296296191</v>
      </c>
      <c r="J27" s="14"/>
      <c r="K27" s="23">
        <v>18</v>
      </c>
      <c r="L27" s="12">
        <v>27</v>
      </c>
      <c r="M27" s="13">
        <f t="shared" si="6"/>
        <v>50</v>
      </c>
      <c r="N27" s="15"/>
      <c r="O27" s="12"/>
      <c r="P27" s="12"/>
      <c r="Q27" s="13"/>
      <c r="R27" s="15"/>
      <c r="S27" s="25" t="s">
        <v>66</v>
      </c>
      <c r="T27" s="15">
        <f t="shared" si="3"/>
        <v>406</v>
      </c>
      <c r="U27" s="15">
        <f t="shared" si="4"/>
        <v>394</v>
      </c>
      <c r="V27" s="26">
        <f t="shared" si="5"/>
        <v>97.044334975369466</v>
      </c>
    </row>
    <row r="28" spans="1:22" ht="15" customHeight="1" x14ac:dyDescent="0.25">
      <c r="A28" s="2">
        <v>25</v>
      </c>
      <c r="B28" s="10" t="s">
        <v>59</v>
      </c>
      <c r="C28" s="23">
        <v>111</v>
      </c>
      <c r="D28" s="12">
        <v>115</v>
      </c>
      <c r="E28" s="13">
        <f t="shared" si="0"/>
        <v>3.6036036036036165</v>
      </c>
      <c r="F28" s="14"/>
      <c r="G28" s="23">
        <v>142</v>
      </c>
      <c r="H28" s="12">
        <v>150</v>
      </c>
      <c r="I28" s="13">
        <f t="shared" si="1"/>
        <v>5.6338028169014081</v>
      </c>
      <c r="J28" s="14"/>
      <c r="K28" s="23">
        <v>37</v>
      </c>
      <c r="L28" s="12">
        <v>35</v>
      </c>
      <c r="M28" s="13">
        <f t="shared" si="6"/>
        <v>-5.4054054054054035</v>
      </c>
      <c r="N28" s="15"/>
      <c r="O28" s="12"/>
      <c r="P28" s="12"/>
      <c r="Q28" s="13"/>
      <c r="R28" s="15"/>
      <c r="S28" s="25" t="s">
        <v>66</v>
      </c>
      <c r="T28" s="15">
        <f t="shared" si="3"/>
        <v>290</v>
      </c>
      <c r="U28" s="15">
        <f t="shared" si="4"/>
        <v>300</v>
      </c>
      <c r="V28" s="26">
        <f t="shared" si="5"/>
        <v>103.44827586206897</v>
      </c>
    </row>
    <row r="29" spans="1:22" ht="15" customHeight="1" x14ac:dyDescent="0.25">
      <c r="A29" s="2">
        <v>26</v>
      </c>
      <c r="B29" s="10" t="s">
        <v>29</v>
      </c>
      <c r="C29" s="23">
        <v>656</v>
      </c>
      <c r="D29" s="12">
        <v>649</v>
      </c>
      <c r="E29" s="13">
        <f t="shared" si="0"/>
        <v>-1.0670731707317032</v>
      </c>
      <c r="F29" s="14"/>
      <c r="G29" s="23">
        <v>591</v>
      </c>
      <c r="H29" s="12">
        <v>687</v>
      </c>
      <c r="I29" s="13">
        <f t="shared" si="1"/>
        <v>16.243654822335031</v>
      </c>
      <c r="J29" s="14"/>
      <c r="K29" s="23">
        <v>72</v>
      </c>
      <c r="L29" s="12">
        <v>64</v>
      </c>
      <c r="M29" s="13">
        <f t="shared" si="6"/>
        <v>-11.111111111111114</v>
      </c>
      <c r="N29" s="15"/>
      <c r="O29" s="12"/>
      <c r="P29" s="12"/>
      <c r="Q29" s="13"/>
      <c r="R29" s="15"/>
      <c r="S29" s="25" t="s">
        <v>66</v>
      </c>
      <c r="T29" s="15">
        <f t="shared" si="3"/>
        <v>1319</v>
      </c>
      <c r="U29" s="15">
        <f t="shared" si="4"/>
        <v>1400</v>
      </c>
      <c r="V29" s="26">
        <f t="shared" si="5"/>
        <v>106.14101592115239</v>
      </c>
    </row>
    <row r="30" spans="1:22" ht="15" customHeight="1" x14ac:dyDescent="0.25">
      <c r="A30" s="2">
        <v>27</v>
      </c>
      <c r="B30" s="10" t="s">
        <v>7</v>
      </c>
      <c r="C30" s="23">
        <v>119</v>
      </c>
      <c r="D30" s="12">
        <v>109</v>
      </c>
      <c r="E30" s="13">
        <f t="shared" si="0"/>
        <v>-8.4033613445378137</v>
      </c>
      <c r="F30" s="14"/>
      <c r="G30" s="23">
        <v>140</v>
      </c>
      <c r="H30" s="12">
        <v>138</v>
      </c>
      <c r="I30" s="13">
        <f t="shared" si="1"/>
        <v>-1.4285714285714164</v>
      </c>
      <c r="J30" s="14"/>
      <c r="K30" s="23">
        <v>0</v>
      </c>
      <c r="L30" s="12">
        <v>0</v>
      </c>
      <c r="M30" s="13"/>
      <c r="N30" s="15"/>
      <c r="O30" s="12"/>
      <c r="P30" s="12"/>
      <c r="Q30" s="13"/>
      <c r="R30" s="15"/>
      <c r="S30" s="25" t="s">
        <v>66</v>
      </c>
      <c r="T30" s="15">
        <f t="shared" si="3"/>
        <v>259</v>
      </c>
      <c r="U30" s="15">
        <f t="shared" si="4"/>
        <v>247</v>
      </c>
      <c r="V30" s="26">
        <f t="shared" si="5"/>
        <v>95.366795366795358</v>
      </c>
    </row>
    <row r="31" spans="1:22" ht="15" customHeight="1" x14ac:dyDescent="0.25">
      <c r="A31" s="2"/>
      <c r="B31" s="10" t="s">
        <v>30</v>
      </c>
      <c r="C31" s="23">
        <v>494</v>
      </c>
      <c r="D31" s="12">
        <v>471</v>
      </c>
      <c r="E31" s="13">
        <f t="shared" si="0"/>
        <v>-4.6558704453441351</v>
      </c>
      <c r="F31" s="14"/>
      <c r="G31" s="23">
        <v>531</v>
      </c>
      <c r="H31" s="12">
        <v>567</v>
      </c>
      <c r="I31" s="13">
        <f t="shared" si="1"/>
        <v>6.7796610169491629</v>
      </c>
      <c r="J31" s="14"/>
      <c r="K31" s="23">
        <v>61</v>
      </c>
      <c r="L31" s="12">
        <v>84</v>
      </c>
      <c r="M31" s="13">
        <f t="shared" si="6"/>
        <v>37.704918032786878</v>
      </c>
      <c r="N31" s="15"/>
      <c r="O31" s="12"/>
      <c r="P31" s="12"/>
      <c r="Q31" s="13"/>
      <c r="R31" s="15"/>
      <c r="S31" s="25" t="s">
        <v>66</v>
      </c>
      <c r="T31" s="15">
        <f t="shared" si="3"/>
        <v>1086</v>
      </c>
      <c r="U31" s="15">
        <f t="shared" si="4"/>
        <v>1122</v>
      </c>
      <c r="V31" s="26">
        <f t="shared" si="5"/>
        <v>103.31491712707181</v>
      </c>
    </row>
    <row r="32" spans="1:22" ht="15" customHeight="1" x14ac:dyDescent="0.25">
      <c r="A32" s="2">
        <v>28</v>
      </c>
      <c r="B32" s="10" t="s">
        <v>31</v>
      </c>
      <c r="C32" s="23">
        <v>344</v>
      </c>
      <c r="D32" s="12">
        <v>341</v>
      </c>
      <c r="E32" s="13">
        <f t="shared" si="0"/>
        <v>-0.87209302325581461</v>
      </c>
      <c r="F32" s="14"/>
      <c r="G32" s="23">
        <v>400</v>
      </c>
      <c r="H32" s="12">
        <v>411</v>
      </c>
      <c r="I32" s="13">
        <f t="shared" si="1"/>
        <v>2.7500000000000142</v>
      </c>
      <c r="J32" s="14"/>
      <c r="K32" s="23">
        <v>60</v>
      </c>
      <c r="L32" s="12">
        <v>56</v>
      </c>
      <c r="M32" s="13">
        <f t="shared" si="6"/>
        <v>-6.6666666666666714</v>
      </c>
      <c r="N32" s="15"/>
      <c r="O32" s="12"/>
      <c r="P32" s="12"/>
      <c r="Q32" s="13"/>
      <c r="R32" s="15"/>
      <c r="S32" s="25" t="s">
        <v>66</v>
      </c>
      <c r="T32" s="15">
        <f t="shared" si="3"/>
        <v>804</v>
      </c>
      <c r="U32" s="15">
        <f t="shared" si="4"/>
        <v>808</v>
      </c>
      <c r="V32" s="26">
        <f t="shared" si="5"/>
        <v>100.49751243781095</v>
      </c>
    </row>
    <row r="33" spans="1:22" ht="15" customHeight="1" x14ac:dyDescent="0.25">
      <c r="A33" s="2">
        <v>29</v>
      </c>
      <c r="B33" s="24" t="s">
        <v>60</v>
      </c>
      <c r="C33" s="23">
        <v>257</v>
      </c>
      <c r="D33" s="12">
        <v>266</v>
      </c>
      <c r="E33" s="13">
        <f t="shared" si="0"/>
        <v>3.5019455252918448</v>
      </c>
      <c r="F33" s="14"/>
      <c r="G33" s="23">
        <v>343</v>
      </c>
      <c r="H33" s="12">
        <v>319</v>
      </c>
      <c r="I33" s="13">
        <f t="shared" si="1"/>
        <v>-6.9970845481049651</v>
      </c>
      <c r="J33" s="14"/>
      <c r="K33" s="23">
        <v>41</v>
      </c>
      <c r="L33" s="12">
        <v>44</v>
      </c>
      <c r="M33" s="13">
        <f t="shared" si="6"/>
        <v>7.3170731707317174</v>
      </c>
      <c r="N33" s="15"/>
      <c r="O33" s="12"/>
      <c r="P33" s="12"/>
      <c r="Q33" s="13"/>
      <c r="R33" s="15"/>
      <c r="S33" s="25" t="s">
        <v>66</v>
      </c>
      <c r="T33" s="15">
        <f t="shared" si="3"/>
        <v>641</v>
      </c>
      <c r="U33" s="15">
        <f t="shared" si="4"/>
        <v>629</v>
      </c>
      <c r="V33" s="26">
        <f t="shared" si="5"/>
        <v>98.127925117004679</v>
      </c>
    </row>
    <row r="34" spans="1:22" ht="15" customHeight="1" x14ac:dyDescent="0.25">
      <c r="A34" s="2">
        <v>30</v>
      </c>
      <c r="B34" s="10" t="s">
        <v>32</v>
      </c>
      <c r="C34" s="23">
        <v>305</v>
      </c>
      <c r="D34" s="12">
        <v>301</v>
      </c>
      <c r="E34" s="13">
        <f t="shared" si="0"/>
        <v>-1.3114754098360635</v>
      </c>
      <c r="F34" s="14"/>
      <c r="G34" s="23">
        <v>346</v>
      </c>
      <c r="H34" s="12">
        <v>362</v>
      </c>
      <c r="I34" s="13">
        <f t="shared" si="1"/>
        <v>4.6242774566473912</v>
      </c>
      <c r="J34" s="14"/>
      <c r="K34" s="23">
        <v>58</v>
      </c>
      <c r="L34" s="12">
        <v>44</v>
      </c>
      <c r="M34" s="13">
        <f t="shared" si="6"/>
        <v>-24.137931034482762</v>
      </c>
      <c r="N34" s="15"/>
      <c r="O34" s="12"/>
      <c r="P34" s="12"/>
      <c r="Q34" s="13"/>
      <c r="R34" s="15"/>
      <c r="S34" s="25" t="s">
        <v>66</v>
      </c>
      <c r="T34" s="15">
        <f t="shared" si="3"/>
        <v>709</v>
      </c>
      <c r="U34" s="15">
        <f t="shared" si="4"/>
        <v>707</v>
      </c>
      <c r="V34" s="26">
        <f t="shared" si="5"/>
        <v>99.717912552891391</v>
      </c>
    </row>
    <row r="35" spans="1:22" ht="15" customHeight="1" x14ac:dyDescent="0.25">
      <c r="A35" s="2">
        <v>31</v>
      </c>
      <c r="B35" s="10" t="s">
        <v>33</v>
      </c>
      <c r="C35" s="23">
        <v>856</v>
      </c>
      <c r="D35" s="12">
        <v>897</v>
      </c>
      <c r="E35" s="13">
        <f t="shared" si="0"/>
        <v>4.7897196261682353</v>
      </c>
      <c r="F35" s="14"/>
      <c r="G35" s="23">
        <v>844</v>
      </c>
      <c r="H35" s="12">
        <v>914</v>
      </c>
      <c r="I35" s="13">
        <f t="shared" si="1"/>
        <v>8.2938388625592268</v>
      </c>
      <c r="J35" s="14"/>
      <c r="K35" s="23">
        <v>122</v>
      </c>
      <c r="L35" s="12">
        <v>115</v>
      </c>
      <c r="M35" s="13">
        <f t="shared" si="6"/>
        <v>-5.7377049180327759</v>
      </c>
      <c r="N35" s="15"/>
      <c r="O35" s="12"/>
      <c r="P35" s="12"/>
      <c r="Q35" s="13"/>
      <c r="R35" s="15"/>
      <c r="S35" s="25" t="s">
        <v>66</v>
      </c>
      <c r="T35" s="15">
        <f t="shared" si="3"/>
        <v>1822</v>
      </c>
      <c r="U35" s="15">
        <f t="shared" si="4"/>
        <v>1926</v>
      </c>
      <c r="V35" s="26">
        <f t="shared" si="5"/>
        <v>105.70801317233808</v>
      </c>
    </row>
    <row r="36" spans="1:22" ht="15" customHeight="1" x14ac:dyDescent="0.25">
      <c r="A36" s="2">
        <v>32</v>
      </c>
      <c r="B36" s="10" t="s">
        <v>61</v>
      </c>
      <c r="C36" s="23">
        <v>280</v>
      </c>
      <c r="D36" s="12">
        <v>252</v>
      </c>
      <c r="E36" s="13">
        <f t="shared" si="0"/>
        <v>-10</v>
      </c>
      <c r="F36" s="14"/>
      <c r="G36" s="23">
        <v>279</v>
      </c>
      <c r="H36" s="12">
        <v>286</v>
      </c>
      <c r="I36" s="13">
        <f t="shared" si="1"/>
        <v>2.5089605734766991</v>
      </c>
      <c r="J36" s="14"/>
      <c r="K36" s="23">
        <v>73</v>
      </c>
      <c r="L36" s="12">
        <v>64</v>
      </c>
      <c r="M36" s="13">
        <f t="shared" si="6"/>
        <v>-12.328767123287676</v>
      </c>
      <c r="N36" s="15"/>
      <c r="O36" s="12"/>
      <c r="P36" s="12"/>
      <c r="Q36" s="13"/>
      <c r="R36" s="15"/>
      <c r="S36" s="25" t="s">
        <v>66</v>
      </c>
      <c r="T36" s="15">
        <f t="shared" si="3"/>
        <v>632</v>
      </c>
      <c r="U36" s="15">
        <f t="shared" si="4"/>
        <v>602</v>
      </c>
      <c r="V36" s="26">
        <f t="shared" si="5"/>
        <v>95.25316455696202</v>
      </c>
    </row>
    <row r="37" spans="1:22" ht="15" customHeight="1" x14ac:dyDescent="0.25">
      <c r="A37" s="2">
        <v>33</v>
      </c>
      <c r="B37" s="10" t="s">
        <v>34</v>
      </c>
      <c r="C37" s="23">
        <v>397</v>
      </c>
      <c r="D37" s="12">
        <v>374</v>
      </c>
      <c r="E37" s="13">
        <f t="shared" si="0"/>
        <v>-5.7934508816120882</v>
      </c>
      <c r="F37" s="14"/>
      <c r="G37" s="23">
        <v>446</v>
      </c>
      <c r="H37" s="12">
        <v>466</v>
      </c>
      <c r="I37" s="13">
        <f t="shared" si="1"/>
        <v>4.4843049327354123</v>
      </c>
      <c r="J37" s="14"/>
      <c r="K37" s="23">
        <v>47</v>
      </c>
      <c r="L37" s="12">
        <v>46</v>
      </c>
      <c r="M37" s="13">
        <f t="shared" si="6"/>
        <v>-2.1276595744680833</v>
      </c>
      <c r="N37" s="15"/>
      <c r="O37" s="12"/>
      <c r="P37" s="12"/>
      <c r="Q37" s="13"/>
      <c r="R37" s="15"/>
      <c r="S37" s="25" t="s">
        <v>66</v>
      </c>
      <c r="T37" s="15">
        <f t="shared" si="3"/>
        <v>890</v>
      </c>
      <c r="U37" s="15">
        <f t="shared" si="4"/>
        <v>886</v>
      </c>
      <c r="V37" s="26">
        <f t="shared" si="5"/>
        <v>99.550561797752806</v>
      </c>
    </row>
    <row r="38" spans="1:22" ht="15" customHeight="1" x14ac:dyDescent="0.25">
      <c r="A38" s="2">
        <v>34</v>
      </c>
      <c r="B38" s="10" t="s">
        <v>35</v>
      </c>
      <c r="C38" s="23">
        <v>340</v>
      </c>
      <c r="D38" s="12">
        <v>358</v>
      </c>
      <c r="E38" s="13">
        <f t="shared" si="0"/>
        <v>5.294117647058826</v>
      </c>
      <c r="F38" s="14"/>
      <c r="G38" s="23">
        <v>355</v>
      </c>
      <c r="H38" s="12">
        <v>370</v>
      </c>
      <c r="I38" s="13">
        <f t="shared" si="1"/>
        <v>4.2253521126760489</v>
      </c>
      <c r="J38" s="14"/>
      <c r="K38" s="23">
        <v>44</v>
      </c>
      <c r="L38" s="12">
        <v>43</v>
      </c>
      <c r="M38" s="13">
        <f t="shared" si="6"/>
        <v>-2.2727272727272663</v>
      </c>
      <c r="N38" s="15"/>
      <c r="O38" s="12"/>
      <c r="P38" s="12"/>
      <c r="Q38" s="13"/>
      <c r="R38" s="15"/>
      <c r="S38" s="25" t="s">
        <v>66</v>
      </c>
      <c r="T38" s="15">
        <f t="shared" si="3"/>
        <v>739</v>
      </c>
      <c r="U38" s="15">
        <f t="shared" si="4"/>
        <v>771</v>
      </c>
      <c r="V38" s="26">
        <f t="shared" si="5"/>
        <v>104.33017591339649</v>
      </c>
    </row>
    <row r="39" spans="1:22" ht="15" customHeight="1" x14ac:dyDescent="0.25">
      <c r="A39" s="2">
        <v>35</v>
      </c>
      <c r="B39" s="10" t="s">
        <v>36</v>
      </c>
      <c r="C39" s="23">
        <v>510</v>
      </c>
      <c r="D39" s="12">
        <v>471</v>
      </c>
      <c r="E39" s="13">
        <f t="shared" si="0"/>
        <v>-7.6470588235294059</v>
      </c>
      <c r="F39" s="14"/>
      <c r="G39" s="23">
        <v>545</v>
      </c>
      <c r="H39" s="12">
        <v>542</v>
      </c>
      <c r="I39" s="13">
        <f t="shared" si="1"/>
        <v>-0.55045871559632076</v>
      </c>
      <c r="J39" s="14"/>
      <c r="K39" s="23">
        <v>51</v>
      </c>
      <c r="L39" s="12">
        <v>59</v>
      </c>
      <c r="M39" s="13">
        <f t="shared" si="6"/>
        <v>15.686274509803937</v>
      </c>
      <c r="N39" s="15"/>
      <c r="O39" s="12"/>
      <c r="P39" s="12"/>
      <c r="Q39" s="13"/>
      <c r="R39" s="15"/>
      <c r="S39" s="25" t="s">
        <v>66</v>
      </c>
      <c r="T39" s="15">
        <f t="shared" si="3"/>
        <v>1106</v>
      </c>
      <c r="U39" s="15">
        <f t="shared" si="4"/>
        <v>1072</v>
      </c>
      <c r="V39" s="26">
        <f t="shared" si="5"/>
        <v>96.9258589511754</v>
      </c>
    </row>
    <row r="40" spans="1:22" ht="15" customHeight="1" x14ac:dyDescent="0.25">
      <c r="A40" s="2">
        <v>36</v>
      </c>
      <c r="B40" s="10" t="s">
        <v>68</v>
      </c>
      <c r="C40" s="23">
        <v>525</v>
      </c>
      <c r="D40" s="12">
        <v>515</v>
      </c>
      <c r="E40" s="13">
        <f t="shared" si="0"/>
        <v>-1.9047619047619122</v>
      </c>
      <c r="F40" s="14"/>
      <c r="G40" s="23">
        <v>570</v>
      </c>
      <c r="H40" s="12">
        <v>581</v>
      </c>
      <c r="I40" s="13">
        <f t="shared" si="1"/>
        <v>1.929824561403521</v>
      </c>
      <c r="J40" s="14"/>
      <c r="K40" s="23">
        <v>99</v>
      </c>
      <c r="L40" s="12">
        <v>106</v>
      </c>
      <c r="M40" s="13">
        <f t="shared" si="6"/>
        <v>7.0707070707070727</v>
      </c>
      <c r="N40" s="15"/>
      <c r="O40" s="12"/>
      <c r="P40" s="12"/>
      <c r="Q40" s="13"/>
      <c r="R40" s="15"/>
      <c r="S40" s="25" t="s">
        <v>66</v>
      </c>
      <c r="T40" s="15">
        <f t="shared" si="3"/>
        <v>1194</v>
      </c>
      <c r="U40" s="15">
        <f t="shared" si="4"/>
        <v>1202</v>
      </c>
      <c r="V40" s="26">
        <f t="shared" si="5"/>
        <v>100.67001675041875</v>
      </c>
    </row>
    <row r="41" spans="1:22" ht="15" customHeight="1" x14ac:dyDescent="0.25">
      <c r="A41" s="2">
        <v>37</v>
      </c>
      <c r="B41" s="10" t="s">
        <v>37</v>
      </c>
      <c r="C41" s="23">
        <v>624</v>
      </c>
      <c r="D41" s="12">
        <v>644</v>
      </c>
      <c r="E41" s="13">
        <f t="shared" si="0"/>
        <v>3.2051282051282186</v>
      </c>
      <c r="F41" s="14"/>
      <c r="G41" s="23">
        <v>683</v>
      </c>
      <c r="H41" s="12">
        <v>746</v>
      </c>
      <c r="I41" s="13">
        <f t="shared" si="1"/>
        <v>9.2240117130307624</v>
      </c>
      <c r="J41" s="14"/>
      <c r="K41" s="23">
        <v>67</v>
      </c>
      <c r="L41" s="12">
        <v>74</v>
      </c>
      <c r="M41" s="13">
        <f t="shared" si="6"/>
        <v>10.447761194029852</v>
      </c>
      <c r="N41" s="15"/>
      <c r="O41" s="12">
        <v>73</v>
      </c>
      <c r="P41" s="12">
        <v>68</v>
      </c>
      <c r="Q41" s="13">
        <f t="shared" si="2"/>
        <v>-6.849315068493155</v>
      </c>
      <c r="R41" s="15"/>
      <c r="S41" s="25" t="s">
        <v>66</v>
      </c>
      <c r="T41" s="15">
        <f t="shared" si="3"/>
        <v>1447</v>
      </c>
      <c r="U41" s="15">
        <f t="shared" si="4"/>
        <v>1532</v>
      </c>
      <c r="V41" s="26">
        <f t="shared" si="5"/>
        <v>105.87422252937111</v>
      </c>
    </row>
    <row r="42" spans="1:22" ht="15" customHeight="1" x14ac:dyDescent="0.25">
      <c r="A42" s="2">
        <v>38</v>
      </c>
      <c r="B42" s="10" t="s">
        <v>38</v>
      </c>
      <c r="C42" s="23">
        <v>225</v>
      </c>
      <c r="D42" s="12">
        <v>247</v>
      </c>
      <c r="E42" s="13">
        <f t="shared" si="0"/>
        <v>9.7777777777777715</v>
      </c>
      <c r="F42" s="14"/>
      <c r="G42" s="23">
        <v>232</v>
      </c>
      <c r="H42" s="12">
        <v>253</v>
      </c>
      <c r="I42" s="13">
        <f t="shared" si="1"/>
        <v>9.051724137931032</v>
      </c>
      <c r="J42" s="14"/>
      <c r="K42" s="23">
        <v>34</v>
      </c>
      <c r="L42" s="12">
        <v>30</v>
      </c>
      <c r="M42" s="13">
        <f t="shared" si="6"/>
        <v>-11.764705882352942</v>
      </c>
      <c r="N42" s="15"/>
      <c r="O42" s="12"/>
      <c r="P42" s="12"/>
      <c r="Q42" s="13"/>
      <c r="R42" s="15"/>
      <c r="S42" s="25" t="s">
        <v>66</v>
      </c>
      <c r="T42" s="15">
        <f t="shared" si="3"/>
        <v>491</v>
      </c>
      <c r="U42" s="15">
        <f t="shared" si="4"/>
        <v>530</v>
      </c>
      <c r="V42" s="26">
        <f t="shared" si="5"/>
        <v>107.94297352342159</v>
      </c>
    </row>
    <row r="43" spans="1:22" ht="15" customHeight="1" x14ac:dyDescent="0.25">
      <c r="A43" s="2">
        <v>39</v>
      </c>
      <c r="B43" s="10" t="s">
        <v>39</v>
      </c>
      <c r="C43" s="23">
        <v>439</v>
      </c>
      <c r="D43" s="12">
        <v>417</v>
      </c>
      <c r="E43" s="13">
        <f t="shared" si="0"/>
        <v>-5.0113895216400834</v>
      </c>
      <c r="F43" s="14"/>
      <c r="G43" s="23">
        <v>464</v>
      </c>
      <c r="H43" s="12">
        <v>499</v>
      </c>
      <c r="I43" s="13">
        <f t="shared" si="1"/>
        <v>7.5431034482758719</v>
      </c>
      <c r="J43" s="14"/>
      <c r="K43" s="23">
        <v>85</v>
      </c>
      <c r="L43" s="12">
        <v>89</v>
      </c>
      <c r="M43" s="13">
        <f t="shared" si="6"/>
        <v>4.7058823529411882</v>
      </c>
      <c r="N43" s="15"/>
      <c r="O43" s="12"/>
      <c r="P43" s="12"/>
      <c r="Q43" s="13"/>
      <c r="R43" s="15"/>
      <c r="S43" s="25" t="s">
        <v>66</v>
      </c>
      <c r="T43" s="15">
        <f t="shared" si="3"/>
        <v>988</v>
      </c>
      <c r="U43" s="15">
        <f t="shared" si="4"/>
        <v>1005</v>
      </c>
      <c r="V43" s="26">
        <f t="shared" si="5"/>
        <v>101.72064777327935</v>
      </c>
    </row>
    <row r="44" spans="1:22" ht="15" customHeight="1" x14ac:dyDescent="0.25">
      <c r="A44" s="2">
        <v>40</v>
      </c>
      <c r="B44" s="10" t="s">
        <v>40</v>
      </c>
      <c r="C44" s="23">
        <v>722</v>
      </c>
      <c r="D44" s="12">
        <v>686</v>
      </c>
      <c r="E44" s="13">
        <f t="shared" si="0"/>
        <v>-4.986149584487535</v>
      </c>
      <c r="F44" s="14"/>
      <c r="G44" s="23">
        <v>769</v>
      </c>
      <c r="H44" s="12">
        <v>824</v>
      </c>
      <c r="I44" s="13">
        <f t="shared" si="1"/>
        <v>7.1521456436931032</v>
      </c>
      <c r="J44" s="14"/>
      <c r="K44" s="23">
        <v>91</v>
      </c>
      <c r="L44" s="12">
        <v>95</v>
      </c>
      <c r="M44" s="13">
        <f t="shared" si="6"/>
        <v>4.3956043956044084</v>
      </c>
      <c r="N44" s="15"/>
      <c r="O44" s="12"/>
      <c r="P44" s="12"/>
      <c r="Q44" s="13"/>
      <c r="R44" s="15"/>
      <c r="S44" s="25" t="s">
        <v>66</v>
      </c>
      <c r="T44" s="15">
        <f t="shared" si="3"/>
        <v>1582</v>
      </c>
      <c r="U44" s="15">
        <f t="shared" si="4"/>
        <v>1605</v>
      </c>
      <c r="V44" s="26">
        <f t="shared" si="5"/>
        <v>101.45385587863464</v>
      </c>
    </row>
    <row r="45" spans="1:22" ht="15" customHeight="1" x14ac:dyDescent="0.25">
      <c r="A45" s="2">
        <v>41</v>
      </c>
      <c r="B45" s="8" t="s">
        <v>11</v>
      </c>
      <c r="C45" s="23">
        <v>349</v>
      </c>
      <c r="D45" s="12">
        <v>367</v>
      </c>
      <c r="E45" s="13">
        <f t="shared" si="0"/>
        <v>5.1575931232091534</v>
      </c>
      <c r="F45" s="14"/>
      <c r="G45" s="23">
        <v>378</v>
      </c>
      <c r="H45" s="12">
        <v>387</v>
      </c>
      <c r="I45" s="13">
        <f t="shared" si="1"/>
        <v>2.3809523809523796</v>
      </c>
      <c r="J45" s="14"/>
      <c r="K45" s="23">
        <v>113</v>
      </c>
      <c r="L45" s="12">
        <v>116</v>
      </c>
      <c r="M45" s="13">
        <f t="shared" si="6"/>
        <v>2.6548672566371749</v>
      </c>
      <c r="N45" s="15"/>
      <c r="O45" s="12"/>
      <c r="P45" s="12"/>
      <c r="Q45" s="13"/>
      <c r="R45" s="15"/>
      <c r="S45" s="25" t="s">
        <v>66</v>
      </c>
      <c r="T45" s="15">
        <f t="shared" si="3"/>
        <v>840</v>
      </c>
      <c r="U45" s="15">
        <f t="shared" si="4"/>
        <v>870</v>
      </c>
      <c r="V45" s="26">
        <f t="shared" si="5"/>
        <v>103.57142857142858</v>
      </c>
    </row>
    <row r="46" spans="1:22" ht="15" customHeight="1" x14ac:dyDescent="0.25">
      <c r="A46" s="2"/>
      <c r="B46" s="10" t="s">
        <v>41</v>
      </c>
      <c r="C46" s="23">
        <v>510</v>
      </c>
      <c r="D46" s="12">
        <v>523</v>
      </c>
      <c r="E46" s="13">
        <f t="shared" si="0"/>
        <v>2.5490196078431211</v>
      </c>
      <c r="F46" s="14"/>
      <c r="G46" s="23">
        <v>609</v>
      </c>
      <c r="H46" s="12">
        <v>618</v>
      </c>
      <c r="I46" s="13">
        <f t="shared" si="1"/>
        <v>1.477832512315274</v>
      </c>
      <c r="J46" s="14"/>
      <c r="K46" s="23">
        <v>77</v>
      </c>
      <c r="L46" s="12">
        <v>57</v>
      </c>
      <c r="M46" s="13">
        <f t="shared" si="6"/>
        <v>-25.974025974025977</v>
      </c>
      <c r="N46" s="15"/>
      <c r="O46" s="12"/>
      <c r="P46" s="12"/>
      <c r="Q46" s="13"/>
      <c r="R46" s="15"/>
      <c r="S46" s="25" t="s">
        <v>66</v>
      </c>
      <c r="T46" s="15">
        <f t="shared" si="3"/>
        <v>1196</v>
      </c>
      <c r="U46" s="15">
        <f t="shared" si="4"/>
        <v>1198</v>
      </c>
      <c r="V46" s="26">
        <f t="shared" si="5"/>
        <v>100.16722408026757</v>
      </c>
    </row>
    <row r="47" spans="1:22" ht="15" customHeight="1" x14ac:dyDescent="0.25">
      <c r="A47" s="2">
        <v>42</v>
      </c>
      <c r="B47" s="10" t="s">
        <v>42</v>
      </c>
      <c r="C47" s="23">
        <v>424</v>
      </c>
      <c r="D47" s="12">
        <v>432</v>
      </c>
      <c r="E47" s="13">
        <f t="shared" si="0"/>
        <v>1.8867924528301927</v>
      </c>
      <c r="F47" s="14"/>
      <c r="G47" s="23">
        <v>589</v>
      </c>
      <c r="H47" s="12">
        <v>585</v>
      </c>
      <c r="I47" s="13">
        <f t="shared" si="1"/>
        <v>-0.67911714770797005</v>
      </c>
      <c r="J47" s="14"/>
      <c r="K47" s="23">
        <v>78</v>
      </c>
      <c r="L47" s="12">
        <v>82</v>
      </c>
      <c r="M47" s="13">
        <f t="shared" si="6"/>
        <v>5.1282051282051384</v>
      </c>
      <c r="N47" s="15"/>
      <c r="O47" s="12"/>
      <c r="P47" s="12"/>
      <c r="Q47" s="13"/>
      <c r="R47" s="15"/>
      <c r="S47" s="25" t="s">
        <v>66</v>
      </c>
      <c r="T47" s="15">
        <f t="shared" si="3"/>
        <v>1091</v>
      </c>
      <c r="U47" s="15">
        <f t="shared" si="4"/>
        <v>1099</v>
      </c>
      <c r="V47" s="26">
        <f t="shared" si="5"/>
        <v>100.73327222731439</v>
      </c>
    </row>
    <row r="48" spans="1:22" ht="15" customHeight="1" x14ac:dyDescent="0.25">
      <c r="A48" s="2">
        <v>43</v>
      </c>
      <c r="B48" s="10" t="s">
        <v>43</v>
      </c>
      <c r="C48" s="23">
        <v>231</v>
      </c>
      <c r="D48" s="12">
        <v>225</v>
      </c>
      <c r="E48" s="13">
        <f t="shared" si="0"/>
        <v>-2.5974025974025921</v>
      </c>
      <c r="F48" s="14"/>
      <c r="G48" s="23">
        <v>228</v>
      </c>
      <c r="H48" s="12">
        <v>257</v>
      </c>
      <c r="I48" s="13">
        <f t="shared" si="1"/>
        <v>12.719298245614041</v>
      </c>
      <c r="J48" s="14"/>
      <c r="K48" s="23">
        <v>32</v>
      </c>
      <c r="L48" s="12">
        <v>42</v>
      </c>
      <c r="M48" s="13">
        <f t="shared" si="6"/>
        <v>31.25</v>
      </c>
      <c r="N48" s="15"/>
      <c r="O48" s="12"/>
      <c r="P48" s="12"/>
      <c r="Q48" s="13"/>
      <c r="R48" s="15"/>
      <c r="S48" s="25" t="s">
        <v>66</v>
      </c>
      <c r="T48" s="15">
        <f t="shared" si="3"/>
        <v>491</v>
      </c>
      <c r="U48" s="15">
        <f t="shared" si="4"/>
        <v>524</v>
      </c>
      <c r="V48" s="26">
        <f t="shared" si="5"/>
        <v>106.72097759674135</v>
      </c>
    </row>
    <row r="49" spans="1:22" ht="15" customHeight="1" x14ac:dyDescent="0.25">
      <c r="A49" s="2">
        <v>44</v>
      </c>
      <c r="B49" s="10" t="s">
        <v>44</v>
      </c>
      <c r="C49" s="23">
        <v>580</v>
      </c>
      <c r="D49" s="12">
        <v>589</v>
      </c>
      <c r="E49" s="13">
        <f t="shared" si="0"/>
        <v>1.551724137931032</v>
      </c>
      <c r="F49" s="14"/>
      <c r="G49" s="23">
        <v>634</v>
      </c>
      <c r="H49" s="12">
        <v>670</v>
      </c>
      <c r="I49" s="13">
        <f t="shared" si="1"/>
        <v>5.6782334384858189</v>
      </c>
      <c r="J49" s="14"/>
      <c r="K49" s="23">
        <v>49</v>
      </c>
      <c r="L49" s="12">
        <v>57</v>
      </c>
      <c r="M49" s="13">
        <f t="shared" si="6"/>
        <v>16.326530612244895</v>
      </c>
      <c r="N49" s="15"/>
      <c r="O49" s="12"/>
      <c r="P49" s="12"/>
      <c r="Q49" s="13"/>
      <c r="R49" s="15"/>
      <c r="S49" s="25" t="s">
        <v>66</v>
      </c>
      <c r="T49" s="15">
        <f t="shared" si="3"/>
        <v>1263</v>
      </c>
      <c r="U49" s="15">
        <f t="shared" si="4"/>
        <v>1316</v>
      </c>
      <c r="V49" s="26">
        <f t="shared" si="5"/>
        <v>104.19635787806808</v>
      </c>
    </row>
    <row r="50" spans="1:22" ht="15" customHeight="1" x14ac:dyDescent="0.25">
      <c r="A50" s="2">
        <v>45</v>
      </c>
      <c r="B50" s="10" t="s">
        <v>50</v>
      </c>
      <c r="C50" s="23">
        <v>818</v>
      </c>
      <c r="D50" s="12">
        <v>893</v>
      </c>
      <c r="E50" s="13">
        <f t="shared" si="0"/>
        <v>9.1687041564792082</v>
      </c>
      <c r="F50" s="14"/>
      <c r="G50" s="23">
        <v>758</v>
      </c>
      <c r="H50" s="12">
        <v>846</v>
      </c>
      <c r="I50" s="13">
        <f t="shared" si="1"/>
        <v>11.609498680738795</v>
      </c>
      <c r="J50" s="14"/>
      <c r="K50" s="23">
        <v>91</v>
      </c>
      <c r="L50" s="12">
        <v>98</v>
      </c>
      <c r="M50" s="13">
        <f t="shared" si="6"/>
        <v>7.6923076923076934</v>
      </c>
      <c r="N50" s="15"/>
      <c r="O50" s="12"/>
      <c r="P50" s="12"/>
      <c r="Q50" s="13"/>
      <c r="R50" s="15"/>
      <c r="S50" s="25" t="s">
        <v>66</v>
      </c>
      <c r="T50" s="15">
        <f t="shared" si="3"/>
        <v>1667</v>
      </c>
      <c r="U50" s="15">
        <f t="shared" si="4"/>
        <v>1837</v>
      </c>
      <c r="V50" s="26">
        <f t="shared" si="5"/>
        <v>110.19796040791843</v>
      </c>
    </row>
    <row r="51" spans="1:22" ht="15" customHeight="1" x14ac:dyDescent="0.25">
      <c r="A51" s="2"/>
      <c r="B51" s="10" t="s">
        <v>45</v>
      </c>
      <c r="C51" s="23">
        <v>982</v>
      </c>
      <c r="D51" s="12">
        <v>1008</v>
      </c>
      <c r="E51" s="13">
        <f t="shared" si="0"/>
        <v>2.6476578411405427</v>
      </c>
      <c r="F51" s="14"/>
      <c r="G51" s="23">
        <v>844</v>
      </c>
      <c r="H51" s="12">
        <v>975</v>
      </c>
      <c r="I51" s="13">
        <f t="shared" si="1"/>
        <v>15.521327014218002</v>
      </c>
      <c r="J51" s="14"/>
      <c r="K51" s="23">
        <v>105</v>
      </c>
      <c r="L51" s="12">
        <v>110</v>
      </c>
      <c r="M51" s="13">
        <f t="shared" si="6"/>
        <v>4.7619047619047734</v>
      </c>
      <c r="N51" s="15"/>
      <c r="O51" s="12"/>
      <c r="P51" s="12"/>
      <c r="Q51" s="13"/>
      <c r="R51" s="15"/>
      <c r="S51" s="25" t="s">
        <v>66</v>
      </c>
      <c r="T51" s="15">
        <f t="shared" si="3"/>
        <v>1931</v>
      </c>
      <c r="U51" s="15">
        <f t="shared" si="4"/>
        <v>2093</v>
      </c>
      <c r="V51" s="26">
        <f t="shared" si="5"/>
        <v>108.38943552563438</v>
      </c>
    </row>
    <row r="52" spans="1:22" ht="15" customHeight="1" x14ac:dyDescent="0.25">
      <c r="A52" s="2">
        <v>46</v>
      </c>
      <c r="B52" s="10" t="s">
        <v>46</v>
      </c>
      <c r="C52" s="23">
        <v>835</v>
      </c>
      <c r="D52" s="12">
        <v>948</v>
      </c>
      <c r="E52" s="13">
        <f t="shared" si="0"/>
        <v>13.532934131736525</v>
      </c>
      <c r="F52" s="14"/>
      <c r="G52" s="23">
        <v>737</v>
      </c>
      <c r="H52" s="12">
        <v>863</v>
      </c>
      <c r="I52" s="13">
        <f t="shared" si="1"/>
        <v>17.096336499321581</v>
      </c>
      <c r="J52" s="14"/>
      <c r="K52" s="23">
        <v>84</v>
      </c>
      <c r="L52" s="12">
        <v>106</v>
      </c>
      <c r="M52" s="13">
        <f t="shared" si="6"/>
        <v>26.19047619047619</v>
      </c>
      <c r="N52" s="15"/>
      <c r="O52" s="12"/>
      <c r="P52" s="12"/>
      <c r="Q52" s="13"/>
      <c r="R52" s="15"/>
      <c r="S52" s="25" t="s">
        <v>66</v>
      </c>
      <c r="T52" s="15">
        <f t="shared" si="3"/>
        <v>1656</v>
      </c>
      <c r="U52" s="15">
        <f t="shared" si="4"/>
        <v>1917</v>
      </c>
      <c r="V52" s="26">
        <f t="shared" si="5"/>
        <v>115.76086956521738</v>
      </c>
    </row>
    <row r="53" spans="1:22" ht="15" customHeight="1" x14ac:dyDescent="0.25">
      <c r="A53" s="2">
        <v>47</v>
      </c>
      <c r="B53" s="10" t="s">
        <v>62</v>
      </c>
      <c r="C53" s="23">
        <v>680</v>
      </c>
      <c r="D53" s="12">
        <v>753</v>
      </c>
      <c r="E53" s="13">
        <f t="shared" si="0"/>
        <v>10.735294117647072</v>
      </c>
      <c r="F53" s="14"/>
      <c r="G53" s="23">
        <v>686</v>
      </c>
      <c r="H53" s="12">
        <v>720</v>
      </c>
      <c r="I53" s="13">
        <f t="shared" si="1"/>
        <v>4.9562682215743337</v>
      </c>
      <c r="J53" s="14"/>
      <c r="K53" s="23">
        <v>108</v>
      </c>
      <c r="L53" s="12">
        <v>134</v>
      </c>
      <c r="M53" s="13">
        <f t="shared" si="6"/>
        <v>24.074074074074076</v>
      </c>
      <c r="N53" s="15"/>
      <c r="O53" s="12"/>
      <c r="P53" s="12"/>
      <c r="Q53" s="13"/>
      <c r="R53" s="15"/>
      <c r="S53" s="25" t="s">
        <v>66</v>
      </c>
      <c r="T53" s="15">
        <f t="shared" si="3"/>
        <v>1474</v>
      </c>
      <c r="U53" s="15">
        <f t="shared" si="4"/>
        <v>1607</v>
      </c>
      <c r="V53" s="26">
        <f t="shared" si="5"/>
        <v>109.02306648575306</v>
      </c>
    </row>
    <row r="54" spans="1:22" ht="15" customHeight="1" x14ac:dyDescent="0.25">
      <c r="A54" s="2">
        <v>48</v>
      </c>
      <c r="B54" s="10" t="s">
        <v>47</v>
      </c>
      <c r="C54" s="23">
        <v>541</v>
      </c>
      <c r="D54" s="12">
        <v>546</v>
      </c>
      <c r="E54" s="13">
        <f t="shared" si="0"/>
        <v>0.92421441774490631</v>
      </c>
      <c r="F54" s="14"/>
      <c r="G54" s="23">
        <v>679</v>
      </c>
      <c r="H54" s="12">
        <v>668</v>
      </c>
      <c r="I54" s="13">
        <f t="shared" si="1"/>
        <v>-1.6200294550810099</v>
      </c>
      <c r="J54" s="14"/>
      <c r="K54" s="23">
        <v>131</v>
      </c>
      <c r="L54" s="12">
        <v>127</v>
      </c>
      <c r="M54" s="13">
        <f t="shared" si="6"/>
        <v>-3.0534351145038272</v>
      </c>
      <c r="N54" s="15"/>
      <c r="O54" s="12"/>
      <c r="P54" s="12"/>
      <c r="Q54" s="13"/>
      <c r="R54" s="15"/>
      <c r="S54" s="25" t="s">
        <v>66</v>
      </c>
      <c r="T54" s="15">
        <f t="shared" si="3"/>
        <v>1351</v>
      </c>
      <c r="U54" s="15">
        <f t="shared" si="4"/>
        <v>1341</v>
      </c>
      <c r="V54" s="26">
        <f t="shared" si="5"/>
        <v>99.259807549962986</v>
      </c>
    </row>
    <row r="55" spans="1:22" ht="15" customHeight="1" x14ac:dyDescent="0.25">
      <c r="A55" s="2">
        <v>49</v>
      </c>
      <c r="B55" s="10" t="s">
        <v>48</v>
      </c>
      <c r="C55" s="23">
        <v>144</v>
      </c>
      <c r="D55" s="12">
        <v>140</v>
      </c>
      <c r="E55" s="13">
        <f t="shared" si="0"/>
        <v>-2.7777777777777857</v>
      </c>
      <c r="F55" s="14"/>
      <c r="G55" s="23">
        <v>177</v>
      </c>
      <c r="H55" s="12">
        <v>204</v>
      </c>
      <c r="I55" s="13">
        <f t="shared" si="1"/>
        <v>15.254237288135599</v>
      </c>
      <c r="J55" s="14"/>
      <c r="K55" s="23">
        <v>43</v>
      </c>
      <c r="L55" s="12">
        <v>43</v>
      </c>
      <c r="M55" s="13">
        <f t="shared" si="6"/>
        <v>0</v>
      </c>
      <c r="N55" s="15"/>
      <c r="O55" s="12"/>
      <c r="P55" s="12"/>
      <c r="Q55" s="13"/>
      <c r="R55" s="15"/>
      <c r="S55" s="25" t="s">
        <v>66</v>
      </c>
      <c r="T55" s="15">
        <f t="shared" si="3"/>
        <v>364</v>
      </c>
      <c r="U55" s="15">
        <f t="shared" si="4"/>
        <v>387</v>
      </c>
      <c r="V55" s="26">
        <f t="shared" si="5"/>
        <v>106.31868131868131</v>
      </c>
    </row>
    <row r="56" spans="1:22" ht="15" customHeight="1" x14ac:dyDescent="0.25">
      <c r="A56" s="2">
        <v>50</v>
      </c>
      <c r="B56" s="10" t="s">
        <v>49</v>
      </c>
      <c r="C56" s="23">
        <v>152</v>
      </c>
      <c r="D56" s="12">
        <v>154</v>
      </c>
      <c r="E56" s="13">
        <f t="shared" si="0"/>
        <v>1.3157894736842053</v>
      </c>
      <c r="F56" s="14"/>
      <c r="G56" s="23">
        <v>461</v>
      </c>
      <c r="H56" s="12">
        <v>473</v>
      </c>
      <c r="I56" s="13">
        <f t="shared" si="1"/>
        <v>2.6030368763557448</v>
      </c>
      <c r="J56" s="14"/>
      <c r="K56" s="23">
        <v>245</v>
      </c>
      <c r="L56" s="12">
        <v>236</v>
      </c>
      <c r="M56" s="13">
        <f t="shared" si="6"/>
        <v>-3.6734693877551052</v>
      </c>
      <c r="N56" s="15"/>
      <c r="O56" s="12"/>
      <c r="P56" s="12"/>
      <c r="Q56" s="13"/>
      <c r="R56" s="15"/>
      <c r="S56" s="25" t="s">
        <v>66</v>
      </c>
      <c r="T56" s="15">
        <f t="shared" si="3"/>
        <v>858</v>
      </c>
      <c r="U56" s="15">
        <f t="shared" si="4"/>
        <v>863</v>
      </c>
      <c r="V56" s="26">
        <f t="shared" si="5"/>
        <v>100.58275058275059</v>
      </c>
    </row>
    <row r="57" spans="1:22" ht="15" customHeight="1" x14ac:dyDescent="0.25">
      <c r="A57" s="2"/>
      <c r="B57" s="10" t="s">
        <v>69</v>
      </c>
      <c r="C57" s="23">
        <v>196</v>
      </c>
      <c r="D57" s="12">
        <v>208</v>
      </c>
      <c r="E57" s="13">
        <f t="shared" si="0"/>
        <v>6.1224489795918373</v>
      </c>
      <c r="F57" s="14"/>
      <c r="G57" s="23">
        <v>140</v>
      </c>
      <c r="H57" s="12">
        <v>174</v>
      </c>
      <c r="I57" s="13">
        <f t="shared" si="1"/>
        <v>24.285714285714292</v>
      </c>
      <c r="J57" s="14"/>
      <c r="K57" s="23">
        <v>0</v>
      </c>
      <c r="L57" s="12">
        <v>0</v>
      </c>
      <c r="M57" s="13"/>
      <c r="N57" s="15"/>
      <c r="O57" s="12"/>
      <c r="P57" s="12"/>
      <c r="Q57" s="13"/>
      <c r="R57" s="15"/>
      <c r="S57" s="25" t="s">
        <v>66</v>
      </c>
      <c r="T57" s="15">
        <f t="shared" si="3"/>
        <v>336</v>
      </c>
      <c r="U57" s="15">
        <f t="shared" si="4"/>
        <v>382</v>
      </c>
      <c r="V57" s="26">
        <f t="shared" si="5"/>
        <v>113.69047619047619</v>
      </c>
    </row>
    <row r="58" spans="1:22" ht="23.25" customHeight="1" x14ac:dyDescent="0.25">
      <c r="A58" s="2"/>
      <c r="B58" s="8" t="s">
        <v>70</v>
      </c>
      <c r="C58" s="23">
        <v>1025</v>
      </c>
      <c r="D58" s="12">
        <v>1113</v>
      </c>
      <c r="E58" s="13">
        <f t="shared" si="0"/>
        <v>8.5853658536585442</v>
      </c>
      <c r="F58" s="14"/>
      <c r="G58" s="23">
        <v>710</v>
      </c>
      <c r="H58" s="12">
        <v>850</v>
      </c>
      <c r="I58" s="13">
        <f t="shared" si="1"/>
        <v>19.718309859154928</v>
      </c>
      <c r="J58" s="14"/>
      <c r="K58" s="23">
        <v>106</v>
      </c>
      <c r="L58" s="12">
        <v>122</v>
      </c>
      <c r="M58" s="13">
        <f t="shared" si="6"/>
        <v>15.094339622641513</v>
      </c>
      <c r="N58" s="15"/>
      <c r="O58" s="12"/>
      <c r="P58" s="12"/>
      <c r="Q58" s="13"/>
      <c r="R58" s="15"/>
      <c r="S58" s="25" t="s">
        <v>66</v>
      </c>
      <c r="T58" s="15">
        <f t="shared" si="3"/>
        <v>1841</v>
      </c>
      <c r="U58" s="15">
        <f t="shared" si="4"/>
        <v>2085</v>
      </c>
      <c r="V58" s="26">
        <f t="shared" si="5"/>
        <v>113.25366648560563</v>
      </c>
    </row>
    <row r="59" spans="1:22" s="7" customFormat="1" ht="15" customHeight="1" x14ac:dyDescent="0.25">
      <c r="A59" s="6"/>
      <c r="B59" s="9" t="s">
        <v>51</v>
      </c>
      <c r="C59" s="16">
        <f>SUM(C7:C58)</f>
        <v>23283</v>
      </c>
      <c r="D59" s="16">
        <f>SUM(D7:D58)</f>
        <v>23578</v>
      </c>
      <c r="E59" s="17"/>
      <c r="F59" s="17"/>
      <c r="G59" s="16">
        <f>SUM(G7:G58)</f>
        <v>24993</v>
      </c>
      <c r="H59" s="16">
        <f>SUM(H7:H58)</f>
        <v>26229</v>
      </c>
      <c r="I59" s="17"/>
      <c r="J59" s="17"/>
      <c r="K59" s="16">
        <f>SUM(K7:K58)</f>
        <v>4001</v>
      </c>
      <c r="L59" s="16">
        <f>SUM(L7:L58)</f>
        <v>4088</v>
      </c>
      <c r="M59" s="18"/>
      <c r="N59" s="17"/>
      <c r="O59" s="16">
        <f>SUM(O7:O58)</f>
        <v>140</v>
      </c>
      <c r="P59" s="16">
        <f>SUM(P7:P58)</f>
        <v>154</v>
      </c>
      <c r="Q59" s="17"/>
      <c r="R59" s="17"/>
      <c r="S59" s="27" t="s">
        <v>66</v>
      </c>
      <c r="T59" s="15">
        <f t="shared" si="3"/>
        <v>52417</v>
      </c>
      <c r="U59" s="15">
        <f t="shared" si="4"/>
        <v>54049</v>
      </c>
      <c r="V59" s="26">
        <f t="shared" si="5"/>
        <v>103.11349371387146</v>
      </c>
    </row>
    <row r="62" spans="1:22" x14ac:dyDescent="0.25">
      <c r="B62" s="3"/>
    </row>
    <row r="63" spans="1:22" x14ac:dyDescent="0.25">
      <c r="B63" s="3"/>
    </row>
    <row r="64" spans="1:2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</sheetData>
  <mergeCells count="16">
    <mergeCell ref="S3:S5"/>
    <mergeCell ref="A1:V1"/>
    <mergeCell ref="B2:V2"/>
    <mergeCell ref="C3:F3"/>
    <mergeCell ref="G3:J3"/>
    <mergeCell ref="O3:R3"/>
    <mergeCell ref="K3:N3"/>
    <mergeCell ref="T3:T5"/>
    <mergeCell ref="U3:U5"/>
    <mergeCell ref="V3:V5"/>
    <mergeCell ref="O4:R4"/>
    <mergeCell ref="A3:A5"/>
    <mergeCell ref="B3:B5"/>
    <mergeCell ref="C4:F4"/>
    <mergeCell ref="G4:J4"/>
    <mergeCell ref="K4:N4"/>
  </mergeCells>
  <pageMargins left="0.11811023622047245" right="0.70866141732283472" top="0.35433070866141736" bottom="0.15748031496062992" header="0.31496062992125984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 образование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Николаевна</dc:creator>
  <cp:lastModifiedBy>user</cp:lastModifiedBy>
  <cp:lastPrinted>2023-07-17T14:48:00Z</cp:lastPrinted>
  <dcterms:created xsi:type="dcterms:W3CDTF">2016-06-30T11:33:14Z</dcterms:created>
  <dcterms:modified xsi:type="dcterms:W3CDTF">2024-01-17T10:07:56Z</dcterms:modified>
</cp:coreProperties>
</file>